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3プログラム\230924アクアティクスセンター杯\エントリーシート\"/>
    </mc:Choice>
  </mc:AlternateContent>
  <xr:revisionPtr revIDLastSave="0" documentId="13_ncr:1_{20468908-9AAE-46FF-BD4E-539ED996BD71}" xr6:coauthVersionLast="47" xr6:coauthVersionMax="47" xr10:uidLastSave="{00000000-0000-0000-0000-000000000000}"/>
  <workbookProtection workbookAlgorithmName="SHA-512" workbookHashValue="rAzF0dFKDnDcJkhLzYXoK8o5MFGcZ6RAkqCHH0Vgp/DaDfejFWzq5OV9lydqYEVkKV+yBkZcXg5HCjVJT4qs8A==" workbookSaltValue="a3ECCkrPutl5axLFajR/yQ==" workbookSpinCount="100000" lockStructure="1"/>
  <bookViews>
    <workbookView xWindow="-120" yWindow="-120" windowWidth="29040" windowHeight="15720" tabRatio="650" xr2:uid="{00000000-000D-0000-FFFF-FFFF00000000}"/>
  </bookViews>
  <sheets>
    <sheet name="申込書" sheetId="1" r:id="rId1"/>
    <sheet name="個人種目" sheetId="2" r:id="rId2"/>
    <sheet name="リレー種目" sheetId="4" r:id="rId3"/>
    <sheet name="所属1" sheetId="11" state="hidden" r:id="rId4"/>
    <sheet name="選手" sheetId="12" state="hidden" r:id="rId5"/>
    <sheet name="エントリー" sheetId="13" state="hidden" r:id="rId6"/>
    <sheet name="チーム" sheetId="14" state="hidden" r:id="rId7"/>
    <sheet name="メール" sheetId="15" state="hidden" r:id="rId8"/>
    <sheet name="団体" sheetId="16" state="hidden" r:id="rId9"/>
  </sheets>
  <definedNames>
    <definedName name="_xlnm.Print_Area" localSheetId="2">リレー種目!$A$1:$I$40</definedName>
    <definedName name="_xlnm.Print_Area" localSheetId="1">個人種目!$A$1:$P$207</definedName>
    <definedName name="_xlnm.Print_Area" localSheetId="0">申込書!$B$1:$X$54</definedName>
    <definedName name="_xlnm.Print_Titles" localSheetId="1">個人種目!$1:$4</definedName>
  </definedNames>
  <calcPr calcId="191029"/>
</workbook>
</file>

<file path=xl/calcChain.xml><?xml version="1.0" encoding="utf-8"?>
<calcChain xmlns="http://schemas.openxmlformats.org/spreadsheetml/2006/main">
  <c r="BW3" i="16" l="1"/>
  <c r="BV3" i="16"/>
  <c r="BU3" i="16"/>
  <c r="AE1" i="1"/>
  <c r="A1" i="1" s="1"/>
  <c r="AB1" i="1"/>
  <c r="M32" i="4" l="1"/>
  <c r="N32" i="4"/>
  <c r="K15" i="14" s="1"/>
  <c r="O32" i="4"/>
  <c r="L15" i="14" s="1"/>
  <c r="P32" i="4"/>
  <c r="M15" i="14" s="1"/>
  <c r="P31" i="4"/>
  <c r="M14" i="14" s="1"/>
  <c r="O31" i="4"/>
  <c r="L14" i="14" s="1"/>
  <c r="N31" i="4"/>
  <c r="K14" i="14" s="1"/>
  <c r="M31" i="4"/>
  <c r="J14" i="14" s="1"/>
  <c r="M28" i="4"/>
  <c r="J13" i="14" s="1"/>
  <c r="N28" i="4"/>
  <c r="K13" i="14" s="1"/>
  <c r="O28" i="4"/>
  <c r="L13" i="14" s="1"/>
  <c r="P28" i="4"/>
  <c r="M13" i="14" s="1"/>
  <c r="P27" i="4"/>
  <c r="M12" i="14" s="1"/>
  <c r="O27" i="4"/>
  <c r="L12" i="14" s="1"/>
  <c r="N27" i="4"/>
  <c r="K12" i="14" s="1"/>
  <c r="M27" i="4"/>
  <c r="J12" i="14" s="1"/>
  <c r="M24" i="4"/>
  <c r="J11" i="14" s="1"/>
  <c r="N24" i="4"/>
  <c r="K11" i="14" s="1"/>
  <c r="O24" i="4"/>
  <c r="L11" i="14" s="1"/>
  <c r="P24" i="4"/>
  <c r="M11" i="14" s="1"/>
  <c r="P23" i="4"/>
  <c r="M10" i="14" s="1"/>
  <c r="O23" i="4"/>
  <c r="L10" i="14" s="1"/>
  <c r="N23" i="4"/>
  <c r="K10" i="14" s="1"/>
  <c r="M23" i="4"/>
  <c r="J10" i="14" s="1"/>
  <c r="B3" i="16"/>
  <c r="F17" i="14" s="1"/>
  <c r="X36" i="4"/>
  <c r="W36" i="4"/>
  <c r="W35" i="4"/>
  <c r="X35" i="4"/>
  <c r="W31" i="4"/>
  <c r="X31" i="4"/>
  <c r="W32" i="4"/>
  <c r="X32" i="4"/>
  <c r="X24" i="4"/>
  <c r="W24" i="4"/>
  <c r="W23" i="4"/>
  <c r="X23" i="4"/>
  <c r="W27" i="4"/>
  <c r="X27" i="4"/>
  <c r="W28" i="4"/>
  <c r="L28" i="4" s="1"/>
  <c r="X28" i="4"/>
  <c r="X16" i="4"/>
  <c r="W16" i="4"/>
  <c r="W15" i="4"/>
  <c r="X15" i="4"/>
  <c r="W19" i="4"/>
  <c r="L19" i="4" s="1"/>
  <c r="X19" i="4"/>
  <c r="W20" i="4"/>
  <c r="X20" i="4"/>
  <c r="V36" i="4"/>
  <c r="V35" i="4"/>
  <c r="V31" i="4"/>
  <c r="V32" i="4"/>
  <c r="V24" i="4"/>
  <c r="V23" i="4"/>
  <c r="K23" i="4" s="1"/>
  <c r="V27" i="4"/>
  <c r="V28" i="4"/>
  <c r="V16" i="4"/>
  <c r="V15" i="4"/>
  <c r="V19" i="4"/>
  <c r="V20" i="4"/>
  <c r="K20" i="4" s="1"/>
  <c r="V7" i="4"/>
  <c r="X7" i="4"/>
  <c r="W7" i="4"/>
  <c r="V8" i="4"/>
  <c r="X8" i="4"/>
  <c r="W8" i="4"/>
  <c r="V11" i="4"/>
  <c r="W11" i="4"/>
  <c r="X11" i="4"/>
  <c r="V12" i="4"/>
  <c r="W12" i="4"/>
  <c r="X12" i="4"/>
  <c r="BQ6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Q52" i="2"/>
  <c r="BQ53" i="2"/>
  <c r="BQ54" i="2"/>
  <c r="BQ55" i="2"/>
  <c r="BQ56" i="2"/>
  <c r="BQ57" i="2"/>
  <c r="BQ58" i="2"/>
  <c r="BQ59" i="2"/>
  <c r="BQ60" i="2"/>
  <c r="BQ61" i="2"/>
  <c r="BQ62" i="2"/>
  <c r="BQ63" i="2"/>
  <c r="BQ64" i="2"/>
  <c r="BQ65" i="2"/>
  <c r="BQ66" i="2"/>
  <c r="BQ67" i="2"/>
  <c r="BQ68" i="2"/>
  <c r="BQ69" i="2"/>
  <c r="BQ70" i="2"/>
  <c r="BQ71" i="2"/>
  <c r="BQ72" i="2"/>
  <c r="BQ73" i="2"/>
  <c r="BQ74" i="2"/>
  <c r="BQ75" i="2"/>
  <c r="BQ76" i="2"/>
  <c r="BQ77" i="2"/>
  <c r="BQ78" i="2"/>
  <c r="BQ79" i="2"/>
  <c r="BQ80" i="2"/>
  <c r="BQ81" i="2"/>
  <c r="BQ82" i="2"/>
  <c r="BQ83" i="2"/>
  <c r="BQ84" i="2"/>
  <c r="BQ85" i="2"/>
  <c r="BQ86" i="2"/>
  <c r="BQ87" i="2"/>
  <c r="BQ88" i="2"/>
  <c r="BQ89" i="2"/>
  <c r="BQ90" i="2"/>
  <c r="BQ91" i="2"/>
  <c r="BQ92" i="2"/>
  <c r="BQ93" i="2"/>
  <c r="BQ94" i="2"/>
  <c r="BQ95" i="2"/>
  <c r="BQ96" i="2"/>
  <c r="BQ97" i="2"/>
  <c r="BQ98" i="2"/>
  <c r="BQ99" i="2"/>
  <c r="BQ100" i="2"/>
  <c r="BQ101" i="2"/>
  <c r="BQ102" i="2"/>
  <c r="BQ103" i="2"/>
  <c r="BQ104" i="2"/>
  <c r="BQ105" i="2"/>
  <c r="BQ108" i="2"/>
  <c r="BQ109" i="2"/>
  <c r="BQ110" i="2"/>
  <c r="BQ111" i="2"/>
  <c r="BQ112" i="2"/>
  <c r="BQ113" i="2"/>
  <c r="BQ114" i="2"/>
  <c r="BQ115" i="2"/>
  <c r="BQ116" i="2"/>
  <c r="BQ117" i="2"/>
  <c r="BQ118" i="2"/>
  <c r="BQ119" i="2"/>
  <c r="BQ120" i="2"/>
  <c r="BQ121" i="2"/>
  <c r="BQ122" i="2"/>
  <c r="BQ123" i="2"/>
  <c r="BQ124" i="2"/>
  <c r="BQ125" i="2"/>
  <c r="BQ126" i="2"/>
  <c r="BQ127" i="2"/>
  <c r="BQ128" i="2"/>
  <c r="BQ129" i="2"/>
  <c r="BQ130" i="2"/>
  <c r="BQ131" i="2"/>
  <c r="BQ132" i="2"/>
  <c r="BQ133" i="2"/>
  <c r="BQ134" i="2"/>
  <c r="BQ135" i="2"/>
  <c r="BQ136" i="2"/>
  <c r="BQ137" i="2"/>
  <c r="BQ138" i="2"/>
  <c r="BQ139" i="2"/>
  <c r="BQ140" i="2"/>
  <c r="BQ141" i="2"/>
  <c r="BQ142" i="2"/>
  <c r="BQ143" i="2"/>
  <c r="BQ144" i="2"/>
  <c r="BQ145" i="2"/>
  <c r="BQ146" i="2"/>
  <c r="BQ147" i="2"/>
  <c r="BQ148" i="2"/>
  <c r="BQ149" i="2"/>
  <c r="BQ150" i="2"/>
  <c r="BQ151" i="2"/>
  <c r="BQ152" i="2"/>
  <c r="BQ153" i="2"/>
  <c r="BQ154" i="2"/>
  <c r="BQ155" i="2"/>
  <c r="BQ156" i="2"/>
  <c r="BQ157" i="2"/>
  <c r="BQ158" i="2"/>
  <c r="BQ159" i="2"/>
  <c r="BQ160" i="2"/>
  <c r="BQ161" i="2"/>
  <c r="BQ162" i="2"/>
  <c r="BQ163" i="2"/>
  <c r="BQ164" i="2"/>
  <c r="BQ165" i="2"/>
  <c r="BQ166" i="2"/>
  <c r="BQ167" i="2"/>
  <c r="BQ168" i="2"/>
  <c r="BQ169" i="2"/>
  <c r="BQ170" i="2"/>
  <c r="BQ171" i="2"/>
  <c r="BQ172" i="2"/>
  <c r="BQ173" i="2"/>
  <c r="BQ174" i="2"/>
  <c r="BQ175" i="2"/>
  <c r="BQ176" i="2"/>
  <c r="BQ177" i="2"/>
  <c r="BQ178" i="2"/>
  <c r="BQ179" i="2"/>
  <c r="BQ180" i="2"/>
  <c r="BQ181" i="2"/>
  <c r="BQ182" i="2"/>
  <c r="BQ183" i="2"/>
  <c r="BQ184" i="2"/>
  <c r="BQ185" i="2"/>
  <c r="BQ186" i="2"/>
  <c r="BQ187" i="2"/>
  <c r="BQ188" i="2"/>
  <c r="BQ189" i="2"/>
  <c r="BQ190" i="2"/>
  <c r="BQ191" i="2"/>
  <c r="BQ192" i="2"/>
  <c r="BQ193" i="2"/>
  <c r="BQ194" i="2"/>
  <c r="BQ195" i="2"/>
  <c r="BQ196" i="2"/>
  <c r="BQ197" i="2"/>
  <c r="BQ198" i="2"/>
  <c r="BQ199" i="2"/>
  <c r="BQ200" i="2"/>
  <c r="BQ201" i="2"/>
  <c r="BQ202" i="2"/>
  <c r="BQ203" i="2"/>
  <c r="BQ204" i="2"/>
  <c r="BQ205" i="2"/>
  <c r="BQ206" i="2"/>
  <c r="BQ207" i="2"/>
  <c r="BQ208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67" i="2"/>
  <c r="BR68" i="2"/>
  <c r="BR69" i="2"/>
  <c r="BR70" i="2"/>
  <c r="BR71" i="2"/>
  <c r="BR72" i="2"/>
  <c r="BR73" i="2"/>
  <c r="BR74" i="2"/>
  <c r="BR75" i="2"/>
  <c r="BR76" i="2"/>
  <c r="BR77" i="2"/>
  <c r="BR78" i="2"/>
  <c r="BR79" i="2"/>
  <c r="BR80" i="2"/>
  <c r="BR81" i="2"/>
  <c r="BR82" i="2"/>
  <c r="BR83" i="2"/>
  <c r="BR84" i="2"/>
  <c r="BR85" i="2"/>
  <c r="BR86" i="2"/>
  <c r="BR87" i="2"/>
  <c r="BR88" i="2"/>
  <c r="BR89" i="2"/>
  <c r="BR90" i="2"/>
  <c r="BR91" i="2"/>
  <c r="BR92" i="2"/>
  <c r="BR93" i="2"/>
  <c r="BR94" i="2"/>
  <c r="BR95" i="2"/>
  <c r="BR96" i="2"/>
  <c r="BR97" i="2"/>
  <c r="BR98" i="2"/>
  <c r="BR99" i="2"/>
  <c r="BR100" i="2"/>
  <c r="BR101" i="2"/>
  <c r="BR102" i="2"/>
  <c r="BR103" i="2"/>
  <c r="BR104" i="2"/>
  <c r="BR105" i="2"/>
  <c r="BR108" i="2"/>
  <c r="BR109" i="2"/>
  <c r="BR110" i="2"/>
  <c r="BR111" i="2"/>
  <c r="BR112" i="2"/>
  <c r="BR113" i="2"/>
  <c r="BR114" i="2"/>
  <c r="BR115" i="2"/>
  <c r="BR116" i="2"/>
  <c r="BR117" i="2"/>
  <c r="BR118" i="2"/>
  <c r="BR119" i="2"/>
  <c r="BR120" i="2"/>
  <c r="BR121" i="2"/>
  <c r="BR122" i="2"/>
  <c r="BR123" i="2"/>
  <c r="BR124" i="2"/>
  <c r="BR125" i="2"/>
  <c r="BR126" i="2"/>
  <c r="BR127" i="2"/>
  <c r="BR128" i="2"/>
  <c r="BR129" i="2"/>
  <c r="BR130" i="2"/>
  <c r="BR131" i="2"/>
  <c r="BR132" i="2"/>
  <c r="BR133" i="2"/>
  <c r="BR134" i="2"/>
  <c r="BR135" i="2"/>
  <c r="BR136" i="2"/>
  <c r="BR137" i="2"/>
  <c r="BR138" i="2"/>
  <c r="BR139" i="2"/>
  <c r="BR140" i="2"/>
  <c r="BR141" i="2"/>
  <c r="BR142" i="2"/>
  <c r="BR143" i="2"/>
  <c r="BR144" i="2"/>
  <c r="BR145" i="2"/>
  <c r="BR146" i="2"/>
  <c r="BR147" i="2"/>
  <c r="BR148" i="2"/>
  <c r="BR149" i="2"/>
  <c r="BR150" i="2"/>
  <c r="BR151" i="2"/>
  <c r="BR152" i="2"/>
  <c r="BR153" i="2"/>
  <c r="BR154" i="2"/>
  <c r="BR155" i="2"/>
  <c r="BR156" i="2"/>
  <c r="BR157" i="2"/>
  <c r="BR158" i="2"/>
  <c r="BR159" i="2"/>
  <c r="BR160" i="2"/>
  <c r="BR161" i="2"/>
  <c r="BR162" i="2"/>
  <c r="BR163" i="2"/>
  <c r="BR164" i="2"/>
  <c r="BR165" i="2"/>
  <c r="BR166" i="2"/>
  <c r="BR167" i="2"/>
  <c r="BR168" i="2"/>
  <c r="BR169" i="2"/>
  <c r="BR170" i="2"/>
  <c r="BR171" i="2"/>
  <c r="BR172" i="2"/>
  <c r="BR173" i="2"/>
  <c r="BR174" i="2"/>
  <c r="BR175" i="2"/>
  <c r="BR176" i="2"/>
  <c r="BR177" i="2"/>
  <c r="BR178" i="2"/>
  <c r="BR179" i="2"/>
  <c r="BR180" i="2"/>
  <c r="BR181" i="2"/>
  <c r="BR182" i="2"/>
  <c r="BR183" i="2"/>
  <c r="BR184" i="2"/>
  <c r="BR185" i="2"/>
  <c r="BR186" i="2"/>
  <c r="BR187" i="2"/>
  <c r="BR188" i="2"/>
  <c r="BR189" i="2"/>
  <c r="BR190" i="2"/>
  <c r="BR191" i="2"/>
  <c r="BR192" i="2"/>
  <c r="BR193" i="2"/>
  <c r="BR194" i="2"/>
  <c r="BR195" i="2"/>
  <c r="BR196" i="2"/>
  <c r="BR197" i="2"/>
  <c r="BR198" i="2"/>
  <c r="BR199" i="2"/>
  <c r="BR200" i="2"/>
  <c r="BR201" i="2"/>
  <c r="BR202" i="2"/>
  <c r="BR203" i="2"/>
  <c r="BR204" i="2"/>
  <c r="BR205" i="2"/>
  <c r="BR206" i="2"/>
  <c r="BR207" i="2"/>
  <c r="BR208" i="2"/>
  <c r="V1" i="2"/>
  <c r="X2" i="2" s="1"/>
  <c r="O32" i="2"/>
  <c r="O33" i="2"/>
  <c r="F29" i="12" s="1"/>
  <c r="O35" i="2"/>
  <c r="F31" i="12" s="1"/>
  <c r="O36" i="2"/>
  <c r="F32" i="12" s="1"/>
  <c r="O37" i="2"/>
  <c r="O38" i="2"/>
  <c r="O39" i="2"/>
  <c r="F35" i="12" s="1"/>
  <c r="O40" i="2"/>
  <c r="O41" i="2"/>
  <c r="F37" i="12" s="1"/>
  <c r="O42" i="2"/>
  <c r="F38" i="12" s="1"/>
  <c r="O43" i="2"/>
  <c r="F39" i="12" s="1"/>
  <c r="O44" i="2"/>
  <c r="F40" i="12" s="1"/>
  <c r="O45" i="2"/>
  <c r="O46" i="2"/>
  <c r="F42" i="12" s="1"/>
  <c r="O47" i="2"/>
  <c r="F43" i="12" s="1"/>
  <c r="O48" i="2"/>
  <c r="O49" i="2"/>
  <c r="F45" i="12" s="1"/>
  <c r="O50" i="2"/>
  <c r="F46" i="12" s="1"/>
  <c r="O51" i="2"/>
  <c r="F47" i="12" s="1"/>
  <c r="O52" i="2"/>
  <c r="F48" i="12" s="1"/>
  <c r="O53" i="2"/>
  <c r="O54" i="2"/>
  <c r="O55" i="2"/>
  <c r="F51" i="12" s="1"/>
  <c r="O56" i="2"/>
  <c r="O57" i="2"/>
  <c r="F53" i="12" s="1"/>
  <c r="O58" i="2"/>
  <c r="F54" i="12" s="1"/>
  <c r="O59" i="2"/>
  <c r="F55" i="12" s="1"/>
  <c r="O60" i="2"/>
  <c r="F56" i="12" s="1"/>
  <c r="O61" i="2"/>
  <c r="O62" i="2"/>
  <c r="O63" i="2"/>
  <c r="F59" i="12" s="1"/>
  <c r="O64" i="2"/>
  <c r="O65" i="2"/>
  <c r="F61" i="12" s="1"/>
  <c r="O66" i="2"/>
  <c r="F62" i="12" s="1"/>
  <c r="O67" i="2"/>
  <c r="F63" i="12" s="1"/>
  <c r="O68" i="2"/>
  <c r="F64" i="12" s="1"/>
  <c r="O69" i="2"/>
  <c r="O70" i="2"/>
  <c r="O71" i="2"/>
  <c r="F67" i="12" s="1"/>
  <c r="O72" i="2"/>
  <c r="O73" i="2"/>
  <c r="O74" i="2"/>
  <c r="F70" i="12" s="1"/>
  <c r="O75" i="2"/>
  <c r="F71" i="12" s="1"/>
  <c r="O76" i="2"/>
  <c r="F72" i="12" s="1"/>
  <c r="O77" i="2"/>
  <c r="O78" i="2"/>
  <c r="F74" i="12" s="1"/>
  <c r="O79" i="2"/>
  <c r="F75" i="12" s="1"/>
  <c r="O80" i="2"/>
  <c r="O81" i="2"/>
  <c r="F77" i="12" s="1"/>
  <c r="O82" i="2"/>
  <c r="F78" i="12" s="1"/>
  <c r="O83" i="2"/>
  <c r="F79" i="12" s="1"/>
  <c r="O84" i="2"/>
  <c r="F80" i="12" s="1"/>
  <c r="O85" i="2"/>
  <c r="O86" i="2"/>
  <c r="F82" i="12" s="1"/>
  <c r="O87" i="2"/>
  <c r="F83" i="12" s="1"/>
  <c r="O88" i="2"/>
  <c r="F84" i="12" s="1"/>
  <c r="O89" i="2"/>
  <c r="F85" i="12" s="1"/>
  <c r="O90" i="2"/>
  <c r="F86" i="12" s="1"/>
  <c r="O91" i="2"/>
  <c r="F87" i="12" s="1"/>
  <c r="O92" i="2"/>
  <c r="F88" i="12" s="1"/>
  <c r="O93" i="2"/>
  <c r="O94" i="2"/>
  <c r="F90" i="12" s="1"/>
  <c r="O95" i="2"/>
  <c r="F91" i="12" s="1"/>
  <c r="O96" i="2"/>
  <c r="F92" i="12" s="1"/>
  <c r="O97" i="2"/>
  <c r="O98" i="2"/>
  <c r="F94" i="12" s="1"/>
  <c r="O99" i="2"/>
  <c r="F95" i="12" s="1"/>
  <c r="O100" i="2"/>
  <c r="F96" i="12" s="1"/>
  <c r="O101" i="2"/>
  <c r="O102" i="2"/>
  <c r="O103" i="2"/>
  <c r="F99" i="12" s="1"/>
  <c r="O104" i="2"/>
  <c r="F100" i="12" s="1"/>
  <c r="O105" i="2"/>
  <c r="F101" i="12" s="1"/>
  <c r="O113" i="2"/>
  <c r="F109" i="12" s="1"/>
  <c r="O116" i="2"/>
  <c r="O117" i="2"/>
  <c r="F113" i="12" s="1"/>
  <c r="O118" i="2"/>
  <c r="O119" i="2"/>
  <c r="F115" i="12" s="1"/>
  <c r="O120" i="2"/>
  <c r="F116" i="12" s="1"/>
  <c r="O121" i="2"/>
  <c r="O122" i="2"/>
  <c r="F118" i="12" s="1"/>
  <c r="O123" i="2"/>
  <c r="F119" i="12" s="1"/>
  <c r="O124" i="2"/>
  <c r="AM124" i="2" s="1"/>
  <c r="I120" i="12" s="1"/>
  <c r="O125" i="2"/>
  <c r="F121" i="12" s="1"/>
  <c r="O126" i="2"/>
  <c r="O127" i="2"/>
  <c r="F123" i="12" s="1"/>
  <c r="O128" i="2"/>
  <c r="F124" i="12" s="1"/>
  <c r="O129" i="2"/>
  <c r="O130" i="2"/>
  <c r="F126" i="12" s="1"/>
  <c r="O131" i="2"/>
  <c r="F127" i="12" s="1"/>
  <c r="O132" i="2"/>
  <c r="F128" i="12" s="1"/>
  <c r="O133" i="2"/>
  <c r="F129" i="12" s="1"/>
  <c r="O134" i="2"/>
  <c r="O135" i="2"/>
  <c r="O136" i="2"/>
  <c r="F132" i="12" s="1"/>
  <c r="O137" i="2"/>
  <c r="O138" i="2"/>
  <c r="F134" i="12" s="1"/>
  <c r="O139" i="2"/>
  <c r="F135" i="12" s="1"/>
  <c r="O140" i="2"/>
  <c r="AM140" i="2" s="1"/>
  <c r="O141" i="2"/>
  <c r="F137" i="12" s="1"/>
  <c r="O142" i="2"/>
  <c r="O143" i="2"/>
  <c r="F139" i="12" s="1"/>
  <c r="O144" i="2"/>
  <c r="O145" i="2"/>
  <c r="O146" i="2"/>
  <c r="F142" i="12" s="1"/>
  <c r="O147" i="2"/>
  <c r="F143" i="12" s="1"/>
  <c r="O148" i="2"/>
  <c r="F144" i="12" s="1"/>
  <c r="O149" i="2"/>
  <c r="F145" i="12" s="1"/>
  <c r="O150" i="2"/>
  <c r="O151" i="2"/>
  <c r="F147" i="12" s="1"/>
  <c r="O152" i="2"/>
  <c r="F148" i="12" s="1"/>
  <c r="O153" i="2"/>
  <c r="O154" i="2"/>
  <c r="F150" i="12" s="1"/>
  <c r="O155" i="2"/>
  <c r="F151" i="12" s="1"/>
  <c r="O156" i="2"/>
  <c r="F152" i="12" s="1"/>
  <c r="O157" i="2"/>
  <c r="F153" i="12" s="1"/>
  <c r="O158" i="2"/>
  <c r="O159" i="2"/>
  <c r="F155" i="12" s="1"/>
  <c r="O160" i="2"/>
  <c r="O161" i="2"/>
  <c r="O162" i="2"/>
  <c r="O163" i="2"/>
  <c r="F159" i="12" s="1"/>
  <c r="O164" i="2"/>
  <c r="F160" i="12" s="1"/>
  <c r="O165" i="2"/>
  <c r="F161" i="12" s="1"/>
  <c r="O166" i="2"/>
  <c r="O167" i="2"/>
  <c r="F163" i="12" s="1"/>
  <c r="O168" i="2"/>
  <c r="O169" i="2"/>
  <c r="O170" i="2"/>
  <c r="F166" i="12" s="1"/>
  <c r="O171" i="2"/>
  <c r="F167" i="12" s="1"/>
  <c r="O172" i="2"/>
  <c r="F168" i="12" s="1"/>
  <c r="O173" i="2"/>
  <c r="F169" i="12" s="1"/>
  <c r="O174" i="2"/>
  <c r="O175" i="2"/>
  <c r="O176" i="2"/>
  <c r="O177" i="2"/>
  <c r="O178" i="2"/>
  <c r="F174" i="12" s="1"/>
  <c r="O179" i="2"/>
  <c r="F175" i="12" s="1"/>
  <c r="O180" i="2"/>
  <c r="F176" i="12" s="1"/>
  <c r="O181" i="2"/>
  <c r="F177" i="12" s="1"/>
  <c r="O182" i="2"/>
  <c r="O183" i="2"/>
  <c r="F179" i="12" s="1"/>
  <c r="O184" i="2"/>
  <c r="O185" i="2"/>
  <c r="O186" i="2"/>
  <c r="F182" i="12" s="1"/>
  <c r="O187" i="2"/>
  <c r="F183" i="12" s="1"/>
  <c r="O188" i="2"/>
  <c r="F184" i="12" s="1"/>
  <c r="O189" i="2"/>
  <c r="F185" i="12" s="1"/>
  <c r="O190" i="2"/>
  <c r="O191" i="2"/>
  <c r="F187" i="12" s="1"/>
  <c r="O192" i="2"/>
  <c r="F188" i="12" s="1"/>
  <c r="O193" i="2"/>
  <c r="F189" i="12" s="1"/>
  <c r="O194" i="2"/>
  <c r="O195" i="2"/>
  <c r="F191" i="12" s="1"/>
  <c r="O196" i="2"/>
  <c r="F192" i="12" s="1"/>
  <c r="O197" i="2"/>
  <c r="F193" i="12" s="1"/>
  <c r="O198" i="2"/>
  <c r="O199" i="2"/>
  <c r="F195" i="12" s="1"/>
  <c r="O200" i="2"/>
  <c r="O201" i="2"/>
  <c r="F197" i="12" s="1"/>
  <c r="O202" i="2"/>
  <c r="F198" i="12" s="1"/>
  <c r="O203" i="2"/>
  <c r="F199" i="12" s="1"/>
  <c r="O204" i="2"/>
  <c r="F200" i="12" s="1"/>
  <c r="O205" i="2"/>
  <c r="F201" i="12" s="1"/>
  <c r="O206" i="2"/>
  <c r="O207" i="2"/>
  <c r="F203" i="12" s="1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T35" i="2" s="1"/>
  <c r="AA35" i="2" s="1"/>
  <c r="AJ36" i="2"/>
  <c r="AJ37" i="2"/>
  <c r="T37" i="2" s="1"/>
  <c r="G33" i="12" s="1"/>
  <c r="AJ38" i="2"/>
  <c r="AJ39" i="2"/>
  <c r="T39" i="2" s="1"/>
  <c r="AJ40" i="2"/>
  <c r="T40" i="2" s="1"/>
  <c r="AA40" i="2" s="1"/>
  <c r="AJ41" i="2"/>
  <c r="T41" i="2" s="1"/>
  <c r="G37" i="12" s="1"/>
  <c r="AJ42" i="2"/>
  <c r="T42" i="2" s="1"/>
  <c r="G38" i="12" s="1"/>
  <c r="AJ43" i="2"/>
  <c r="T43" i="2" s="1"/>
  <c r="AG43" i="2" s="1"/>
  <c r="AJ44" i="2"/>
  <c r="A40" i="12" s="1"/>
  <c r="AJ45" i="2"/>
  <c r="T45" i="2" s="1"/>
  <c r="AJ46" i="2"/>
  <c r="T46" i="2" s="1"/>
  <c r="AJ47" i="2"/>
  <c r="T47" i="2" s="1"/>
  <c r="AJ48" i="2"/>
  <c r="AJ49" i="2"/>
  <c r="T49" i="2" s="1"/>
  <c r="G45" i="12" s="1"/>
  <c r="AJ50" i="2"/>
  <c r="AJ51" i="2"/>
  <c r="T51" i="2" s="1"/>
  <c r="AJ52" i="2"/>
  <c r="T52" i="2" s="1"/>
  <c r="AJ53" i="2"/>
  <c r="T53" i="2" s="1"/>
  <c r="G49" i="12" s="1"/>
  <c r="AJ54" i="2"/>
  <c r="AJ55" i="2"/>
  <c r="T55" i="2" s="1"/>
  <c r="AA55" i="2" s="1"/>
  <c r="AJ56" i="2"/>
  <c r="T56" i="2" s="1"/>
  <c r="AA56" i="2" s="1"/>
  <c r="AJ57" i="2"/>
  <c r="T57" i="2" s="1"/>
  <c r="AA57" i="2" s="1"/>
  <c r="AJ58" i="2"/>
  <c r="T58" i="2" s="1"/>
  <c r="G54" i="12" s="1"/>
  <c r="AJ59" i="2"/>
  <c r="T59" i="2" s="1"/>
  <c r="AJ60" i="2"/>
  <c r="T60" i="2" s="1"/>
  <c r="AA60" i="2" s="1"/>
  <c r="AJ61" i="2"/>
  <c r="T61" i="2" s="1"/>
  <c r="AE61" i="2" s="1"/>
  <c r="AJ62" i="2"/>
  <c r="T62" i="2" s="1"/>
  <c r="AJ63" i="2"/>
  <c r="U63" i="2" s="1"/>
  <c r="H59" i="12" s="1"/>
  <c r="AJ64" i="2"/>
  <c r="T64" i="2" s="1"/>
  <c r="AA64" i="2" s="1"/>
  <c r="AJ65" i="2"/>
  <c r="AJ66" i="2"/>
  <c r="T66" i="2" s="1"/>
  <c r="AJ67" i="2"/>
  <c r="U67" i="2" s="1"/>
  <c r="H63" i="12" s="1"/>
  <c r="AJ68" i="2"/>
  <c r="T68" i="2" s="1"/>
  <c r="AJ69" i="2"/>
  <c r="T69" i="2" s="1"/>
  <c r="AJ70" i="2"/>
  <c r="T70" i="2" s="1"/>
  <c r="G66" i="12" s="1"/>
  <c r="AJ71" i="2"/>
  <c r="T71" i="2" s="1"/>
  <c r="G67" i="12" s="1"/>
  <c r="AJ72" i="2"/>
  <c r="T72" i="2" s="1"/>
  <c r="AA72" i="2" s="1"/>
  <c r="AJ73" i="2"/>
  <c r="T73" i="2" s="1"/>
  <c r="G69" i="12" s="1"/>
  <c r="AJ74" i="2"/>
  <c r="T74" i="2" s="1"/>
  <c r="AJ75" i="2"/>
  <c r="T75" i="2" s="1"/>
  <c r="G71" i="12" s="1"/>
  <c r="AJ76" i="2"/>
  <c r="T76" i="2" s="1"/>
  <c r="AA76" i="2" s="1"/>
  <c r="AJ77" i="2"/>
  <c r="T77" i="2" s="1"/>
  <c r="G73" i="12" s="1"/>
  <c r="AJ78" i="2"/>
  <c r="T78" i="2" s="1"/>
  <c r="AA78" i="2" s="1"/>
  <c r="AJ79" i="2"/>
  <c r="T79" i="2" s="1"/>
  <c r="AG79" i="2" s="1"/>
  <c r="AJ80" i="2"/>
  <c r="T80" i="2" s="1"/>
  <c r="AC80" i="2" s="1"/>
  <c r="AJ81" i="2"/>
  <c r="T81" i="2" s="1"/>
  <c r="G77" i="12" s="1"/>
  <c r="AJ82" i="2"/>
  <c r="AJ83" i="2"/>
  <c r="T83" i="2" s="1"/>
  <c r="G79" i="12" s="1"/>
  <c r="AJ84" i="2"/>
  <c r="T84" i="2" s="1"/>
  <c r="AA84" i="2" s="1"/>
  <c r="AJ85" i="2"/>
  <c r="T85" i="2" s="1"/>
  <c r="AA85" i="2" s="1"/>
  <c r="AJ86" i="2"/>
  <c r="AJ87" i="2"/>
  <c r="T87" i="2" s="1"/>
  <c r="G83" i="12" s="1"/>
  <c r="AJ88" i="2"/>
  <c r="T88" i="2" s="1"/>
  <c r="AA88" i="2" s="1"/>
  <c r="AJ89" i="2"/>
  <c r="T89" i="2" s="1"/>
  <c r="AA89" i="2" s="1"/>
  <c r="AJ90" i="2"/>
  <c r="T90" i="2" s="1"/>
  <c r="G86" i="12" s="1"/>
  <c r="AJ91" i="2"/>
  <c r="AJ92" i="2"/>
  <c r="T92" i="2" s="1"/>
  <c r="AJ93" i="2"/>
  <c r="AJ94" i="2"/>
  <c r="T94" i="2" s="1"/>
  <c r="AA94" i="2" s="1"/>
  <c r="AJ95" i="2"/>
  <c r="T95" i="2" s="1"/>
  <c r="AJ96" i="2"/>
  <c r="T96" i="2" s="1"/>
  <c r="AC96" i="2" s="1"/>
  <c r="AJ97" i="2"/>
  <c r="U97" i="2" s="1"/>
  <c r="H93" i="12" s="1"/>
  <c r="AJ98" i="2"/>
  <c r="T98" i="2" s="1"/>
  <c r="AG98" i="2" s="1"/>
  <c r="AJ99" i="2"/>
  <c r="T99" i="2" s="1"/>
  <c r="G95" i="12" s="1"/>
  <c r="AJ100" i="2"/>
  <c r="T100" i="2" s="1"/>
  <c r="AJ101" i="2"/>
  <c r="T101" i="2" s="1"/>
  <c r="G97" i="12" s="1"/>
  <c r="AJ102" i="2"/>
  <c r="T102" i="2" s="1"/>
  <c r="AE102" i="2" s="1"/>
  <c r="AJ103" i="2"/>
  <c r="T103" i="2" s="1"/>
  <c r="G99" i="12" s="1"/>
  <c r="AJ104" i="2"/>
  <c r="T104" i="2" s="1"/>
  <c r="AJ105" i="2"/>
  <c r="T105" i="2" s="1"/>
  <c r="AA105" i="2" s="1"/>
  <c r="AK8" i="2"/>
  <c r="AK10" i="2"/>
  <c r="AK13" i="2"/>
  <c r="AK15" i="2"/>
  <c r="AK6" i="2"/>
  <c r="AK7" i="2"/>
  <c r="AK9" i="2"/>
  <c r="AK11" i="2"/>
  <c r="AK12" i="2"/>
  <c r="AK14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T141" i="2" s="1"/>
  <c r="AG141" i="2" s="1"/>
  <c r="AJ142" i="2"/>
  <c r="T142" i="2" s="1"/>
  <c r="AA142" i="2" s="1"/>
  <c r="AJ143" i="2"/>
  <c r="T143" i="2" s="1"/>
  <c r="AJ144" i="2"/>
  <c r="T144" i="2" s="1"/>
  <c r="AG144" i="2" s="1"/>
  <c r="AJ145" i="2"/>
  <c r="AJ146" i="2"/>
  <c r="T146" i="2" s="1"/>
  <c r="G142" i="12" s="1"/>
  <c r="AJ147" i="2"/>
  <c r="T147" i="2" s="1"/>
  <c r="AC147" i="2" s="1"/>
  <c r="AJ148" i="2"/>
  <c r="T148" i="2" s="1"/>
  <c r="AG148" i="2" s="1"/>
  <c r="AJ149" i="2"/>
  <c r="T149" i="2" s="1"/>
  <c r="AG149" i="2" s="1"/>
  <c r="AJ150" i="2"/>
  <c r="T150" i="2" s="1"/>
  <c r="AA150" i="2" s="1"/>
  <c r="AJ151" i="2"/>
  <c r="T151" i="2" s="1"/>
  <c r="G147" i="12" s="1"/>
  <c r="AJ152" i="2"/>
  <c r="T152" i="2" s="1"/>
  <c r="AG152" i="2" s="1"/>
  <c r="AJ153" i="2"/>
  <c r="T153" i="2" s="1"/>
  <c r="AG153" i="2" s="1"/>
  <c r="AJ154" i="2"/>
  <c r="T154" i="2" s="1"/>
  <c r="AE154" i="2" s="1"/>
  <c r="AJ155" i="2"/>
  <c r="T155" i="2" s="1"/>
  <c r="G151" i="12" s="1"/>
  <c r="AJ156" i="2"/>
  <c r="T156" i="2" s="1"/>
  <c r="AG156" i="2" s="1"/>
  <c r="AJ157" i="2"/>
  <c r="T157" i="2" s="1"/>
  <c r="AG157" i="2" s="1"/>
  <c r="AJ158" i="2"/>
  <c r="T158" i="2" s="1"/>
  <c r="G154" i="12" s="1"/>
  <c r="AJ159" i="2"/>
  <c r="T159" i="2" s="1"/>
  <c r="G155" i="12" s="1"/>
  <c r="AJ160" i="2"/>
  <c r="T160" i="2" s="1"/>
  <c r="AG160" i="2" s="1"/>
  <c r="AJ161" i="2"/>
  <c r="AJ162" i="2"/>
  <c r="T162" i="2" s="1"/>
  <c r="AJ163" i="2"/>
  <c r="T163" i="2" s="1"/>
  <c r="AG163" i="2" s="1"/>
  <c r="AJ164" i="2"/>
  <c r="T164" i="2" s="1"/>
  <c r="AG164" i="2" s="1"/>
  <c r="AJ165" i="2"/>
  <c r="T165" i="2" s="1"/>
  <c r="AG165" i="2" s="1"/>
  <c r="AJ166" i="2"/>
  <c r="T166" i="2" s="1"/>
  <c r="AJ167" i="2"/>
  <c r="T167" i="2" s="1"/>
  <c r="G163" i="12" s="1"/>
  <c r="AJ168" i="2"/>
  <c r="T168" i="2" s="1"/>
  <c r="AG168" i="2" s="1"/>
  <c r="AJ169" i="2"/>
  <c r="T169" i="2" s="1"/>
  <c r="AG169" i="2" s="1"/>
  <c r="AJ170" i="2"/>
  <c r="T170" i="2" s="1"/>
  <c r="AJ171" i="2"/>
  <c r="T171" i="2" s="1"/>
  <c r="G167" i="12" s="1"/>
  <c r="AJ172" i="2"/>
  <c r="T172" i="2" s="1"/>
  <c r="AG172" i="2" s="1"/>
  <c r="AJ173" i="2"/>
  <c r="T173" i="2" s="1"/>
  <c r="AG173" i="2" s="1"/>
  <c r="AJ174" i="2"/>
  <c r="T174" i="2" s="1"/>
  <c r="AG174" i="2" s="1"/>
  <c r="AJ175" i="2"/>
  <c r="T175" i="2" s="1"/>
  <c r="G171" i="12" s="1"/>
  <c r="AJ176" i="2"/>
  <c r="T176" i="2" s="1"/>
  <c r="AG176" i="2" s="1"/>
  <c r="AJ177" i="2"/>
  <c r="AJ178" i="2"/>
  <c r="T178" i="2" s="1"/>
  <c r="AA178" i="2" s="1"/>
  <c r="AJ179" i="2"/>
  <c r="T179" i="2" s="1"/>
  <c r="AG179" i="2" s="1"/>
  <c r="AJ180" i="2"/>
  <c r="T180" i="2" s="1"/>
  <c r="AG180" i="2" s="1"/>
  <c r="AJ181" i="2"/>
  <c r="T181" i="2" s="1"/>
  <c r="AG181" i="2" s="1"/>
  <c r="AJ182" i="2"/>
  <c r="T182" i="2" s="1"/>
  <c r="G178" i="12" s="1"/>
  <c r="AJ183" i="2"/>
  <c r="T183" i="2" s="1"/>
  <c r="G179" i="12" s="1"/>
  <c r="AJ184" i="2"/>
  <c r="T184" i="2" s="1"/>
  <c r="AG184" i="2" s="1"/>
  <c r="AJ185" i="2"/>
  <c r="T185" i="2" s="1"/>
  <c r="AG185" i="2" s="1"/>
  <c r="AJ186" i="2"/>
  <c r="T186" i="2" s="1"/>
  <c r="AG186" i="2" s="1"/>
  <c r="AJ187" i="2"/>
  <c r="T187" i="2" s="1"/>
  <c r="G183" i="12" s="1"/>
  <c r="AJ188" i="2"/>
  <c r="T188" i="2" s="1"/>
  <c r="AG188" i="2" s="1"/>
  <c r="AJ189" i="2"/>
  <c r="T189" i="2" s="1"/>
  <c r="AG189" i="2" s="1"/>
  <c r="AJ190" i="2"/>
  <c r="T190" i="2" s="1"/>
  <c r="G186" i="12" s="1"/>
  <c r="AJ191" i="2"/>
  <c r="T191" i="2" s="1"/>
  <c r="G187" i="12" s="1"/>
  <c r="AJ192" i="2"/>
  <c r="T192" i="2" s="1"/>
  <c r="AG192" i="2" s="1"/>
  <c r="AJ193" i="2"/>
  <c r="AJ194" i="2"/>
  <c r="T194" i="2" s="1"/>
  <c r="AE194" i="2" s="1"/>
  <c r="AJ195" i="2"/>
  <c r="T195" i="2" s="1"/>
  <c r="AG195" i="2" s="1"/>
  <c r="AJ196" i="2"/>
  <c r="T196" i="2" s="1"/>
  <c r="AG196" i="2" s="1"/>
  <c r="AJ197" i="2"/>
  <c r="T197" i="2" s="1"/>
  <c r="AG197" i="2" s="1"/>
  <c r="AJ198" i="2"/>
  <c r="T198" i="2" s="1"/>
  <c r="G194" i="12" s="1"/>
  <c r="AJ199" i="2"/>
  <c r="T199" i="2" s="1"/>
  <c r="G195" i="12" s="1"/>
  <c r="AJ200" i="2"/>
  <c r="T200" i="2" s="1"/>
  <c r="AG200" i="2" s="1"/>
  <c r="AJ201" i="2"/>
  <c r="T201" i="2" s="1"/>
  <c r="AG201" i="2" s="1"/>
  <c r="AJ202" i="2"/>
  <c r="T202" i="2" s="1"/>
  <c r="AJ203" i="2"/>
  <c r="T203" i="2" s="1"/>
  <c r="G199" i="12" s="1"/>
  <c r="AJ204" i="2"/>
  <c r="T204" i="2" s="1"/>
  <c r="AG204" i="2" s="1"/>
  <c r="AJ205" i="2"/>
  <c r="T205" i="2" s="1"/>
  <c r="AG205" i="2" s="1"/>
  <c r="AJ206" i="2"/>
  <c r="T206" i="2" s="1"/>
  <c r="AG206" i="2" s="1"/>
  <c r="AJ207" i="2"/>
  <c r="T207" i="2" s="1"/>
  <c r="AA207" i="2" s="1"/>
  <c r="AK108" i="2"/>
  <c r="AK109" i="2"/>
  <c r="AK110" i="2"/>
  <c r="AK111" i="2"/>
  <c r="AK112" i="2"/>
  <c r="AL8" i="2"/>
  <c r="AL10" i="2"/>
  <c r="AL13" i="2"/>
  <c r="AL15" i="2"/>
  <c r="AL6" i="2"/>
  <c r="AL7" i="2"/>
  <c r="AL9" i="2"/>
  <c r="AL11" i="2"/>
  <c r="AL12" i="2"/>
  <c r="AL14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8" i="2"/>
  <c r="AL109" i="2"/>
  <c r="AL110" i="2"/>
  <c r="AL111" i="2"/>
  <c r="AL112" i="2"/>
  <c r="V6" i="2"/>
  <c r="W6" i="2"/>
  <c r="AN6" i="2"/>
  <c r="D2" i="12" s="1"/>
  <c r="AO6" i="2"/>
  <c r="B2" i="13" s="1"/>
  <c r="AP6" i="2"/>
  <c r="AQ6" i="2"/>
  <c r="B406" i="13" s="1"/>
  <c r="AR6" i="2"/>
  <c r="B608" i="13" s="1"/>
  <c r="AS6" i="2"/>
  <c r="C2" i="13" s="1"/>
  <c r="AT6" i="2"/>
  <c r="C204" i="13" s="1"/>
  <c r="AU6" i="2"/>
  <c r="C406" i="13" s="1"/>
  <c r="AV6" i="2"/>
  <c r="C608" i="13" s="1"/>
  <c r="AW6" i="2"/>
  <c r="G2" i="13" s="1"/>
  <c r="AX6" i="2"/>
  <c r="AY6" i="2"/>
  <c r="G406" i="13" s="1"/>
  <c r="AZ6" i="2"/>
  <c r="G608" i="13" s="1"/>
  <c r="BA6" i="2"/>
  <c r="BB6" i="2"/>
  <c r="BC6" i="2"/>
  <c r="BD6" i="2"/>
  <c r="V8" i="2"/>
  <c r="W8" i="2"/>
  <c r="V7" i="2"/>
  <c r="W7" i="2"/>
  <c r="V9" i="2"/>
  <c r="W9" i="2"/>
  <c r="A809" i="13"/>
  <c r="A808" i="13"/>
  <c r="A807" i="13"/>
  <c r="A806" i="13"/>
  <c r="A805" i="13"/>
  <c r="A804" i="13"/>
  <c r="A803" i="13"/>
  <c r="A802" i="13"/>
  <c r="A801" i="13"/>
  <c r="A800" i="13"/>
  <c r="A799" i="13"/>
  <c r="A798" i="13"/>
  <c r="A797" i="13"/>
  <c r="A796" i="13"/>
  <c r="A795" i="13"/>
  <c r="A794" i="13"/>
  <c r="A793" i="13"/>
  <c r="A792" i="13"/>
  <c r="A791" i="13"/>
  <c r="A790" i="13"/>
  <c r="A789" i="13"/>
  <c r="A788" i="13"/>
  <c r="A787" i="13"/>
  <c r="A786" i="13"/>
  <c r="A785" i="13"/>
  <c r="A784" i="13"/>
  <c r="A783" i="13"/>
  <c r="A782" i="13"/>
  <c r="A781" i="13"/>
  <c r="A780" i="13"/>
  <c r="A779" i="13"/>
  <c r="A778" i="13"/>
  <c r="A777" i="13"/>
  <c r="A776" i="13"/>
  <c r="A775" i="13"/>
  <c r="A774" i="13"/>
  <c r="A773" i="13"/>
  <c r="A772" i="13"/>
  <c r="A771" i="13"/>
  <c r="A770" i="13"/>
  <c r="A769" i="13"/>
  <c r="A768" i="13"/>
  <c r="A767" i="13"/>
  <c r="A766" i="13"/>
  <c r="A765" i="13"/>
  <c r="A764" i="13"/>
  <c r="A763" i="13"/>
  <c r="A762" i="13"/>
  <c r="A761" i="13"/>
  <c r="A760" i="13"/>
  <c r="A759" i="13"/>
  <c r="A758" i="13"/>
  <c r="A757" i="13"/>
  <c r="A756" i="13"/>
  <c r="A755" i="13"/>
  <c r="A754" i="13"/>
  <c r="A753" i="13"/>
  <c r="A752" i="13"/>
  <c r="A751" i="13"/>
  <c r="A750" i="13"/>
  <c r="A749" i="13"/>
  <c r="A748" i="13"/>
  <c r="A747" i="13"/>
  <c r="A746" i="13"/>
  <c r="A745" i="13"/>
  <c r="A744" i="13"/>
  <c r="A743" i="13"/>
  <c r="A742" i="13"/>
  <c r="A741" i="13"/>
  <c r="A740" i="13"/>
  <c r="A739" i="13"/>
  <c r="A738" i="13"/>
  <c r="A737" i="13"/>
  <c r="A736" i="13"/>
  <c r="A735" i="13"/>
  <c r="A734" i="13"/>
  <c r="A732" i="13"/>
  <c r="A731" i="13"/>
  <c r="A730" i="13"/>
  <c r="A729" i="13"/>
  <c r="A728" i="13"/>
  <c r="A727" i="13"/>
  <c r="A726" i="13"/>
  <c r="A725" i="13"/>
  <c r="A724" i="13"/>
  <c r="A723" i="13"/>
  <c r="A722" i="13"/>
  <c r="A721" i="13"/>
  <c r="A720" i="13"/>
  <c r="A719" i="13"/>
  <c r="A718" i="13"/>
  <c r="A717" i="13"/>
  <c r="A716" i="13"/>
  <c r="A715" i="13"/>
  <c r="A714" i="13"/>
  <c r="A713" i="13"/>
  <c r="A712" i="13"/>
  <c r="A711" i="13"/>
  <c r="A707" i="13"/>
  <c r="A706" i="13"/>
  <c r="A705" i="13"/>
  <c r="A704" i="13"/>
  <c r="A703" i="13"/>
  <c r="A702" i="13"/>
  <c r="A701" i="13"/>
  <c r="A700" i="13"/>
  <c r="A699" i="13"/>
  <c r="A698" i="13"/>
  <c r="A697" i="13"/>
  <c r="A696" i="13"/>
  <c r="A695" i="13"/>
  <c r="A694" i="13"/>
  <c r="A693" i="13"/>
  <c r="A692" i="13"/>
  <c r="A691" i="13"/>
  <c r="A690" i="13"/>
  <c r="A689" i="13"/>
  <c r="A688" i="13"/>
  <c r="A687" i="13"/>
  <c r="A686" i="13"/>
  <c r="A685" i="13"/>
  <c r="A684" i="13"/>
  <c r="A683" i="13"/>
  <c r="A682" i="13"/>
  <c r="A681" i="13"/>
  <c r="A680" i="13"/>
  <c r="A679" i="13"/>
  <c r="A678" i="13"/>
  <c r="A677" i="13"/>
  <c r="A676" i="13"/>
  <c r="A675" i="13"/>
  <c r="A674" i="13"/>
  <c r="A673" i="13"/>
  <c r="A672" i="13"/>
  <c r="A671" i="13"/>
  <c r="A670" i="13"/>
  <c r="A669" i="13"/>
  <c r="A668" i="13"/>
  <c r="A667" i="13"/>
  <c r="A666" i="13"/>
  <c r="A665" i="13"/>
  <c r="A664" i="13"/>
  <c r="A663" i="13"/>
  <c r="A662" i="13"/>
  <c r="A661" i="13"/>
  <c r="A660" i="13"/>
  <c r="A659" i="13"/>
  <c r="A658" i="13"/>
  <c r="A657" i="13"/>
  <c r="A656" i="13"/>
  <c r="A655" i="13"/>
  <c r="A654" i="13"/>
  <c r="A653" i="13"/>
  <c r="A652" i="13"/>
  <c r="A651" i="13"/>
  <c r="A650" i="13"/>
  <c r="A649" i="13"/>
  <c r="A648" i="13"/>
  <c r="A647" i="13"/>
  <c r="A646" i="13"/>
  <c r="A645" i="13"/>
  <c r="A644" i="13"/>
  <c r="A643" i="13"/>
  <c r="A642" i="13"/>
  <c r="A641" i="13"/>
  <c r="A640" i="13"/>
  <c r="A639" i="13"/>
  <c r="A638" i="13"/>
  <c r="A637" i="13"/>
  <c r="A636" i="13"/>
  <c r="A635" i="13"/>
  <c r="A634" i="13"/>
  <c r="A633" i="13"/>
  <c r="A632" i="13"/>
  <c r="A631" i="13"/>
  <c r="A630" i="13"/>
  <c r="A628" i="13"/>
  <c r="A627" i="13"/>
  <c r="A626" i="13"/>
  <c r="A625" i="13"/>
  <c r="A624" i="13"/>
  <c r="A623" i="13"/>
  <c r="A622" i="13"/>
  <c r="A621" i="13"/>
  <c r="A620" i="13"/>
  <c r="A619" i="13"/>
  <c r="A618" i="13"/>
  <c r="A617" i="13"/>
  <c r="A616" i="13"/>
  <c r="A615" i="13"/>
  <c r="A614" i="13"/>
  <c r="A613" i="13"/>
  <c r="A612" i="13"/>
  <c r="A611" i="13"/>
  <c r="A610" i="13"/>
  <c r="A607" i="13"/>
  <c r="A606" i="13"/>
  <c r="A605" i="13"/>
  <c r="A604" i="13"/>
  <c r="A603" i="13"/>
  <c r="A602" i="13"/>
  <c r="A601" i="13"/>
  <c r="A600" i="13"/>
  <c r="A599" i="13"/>
  <c r="A598" i="13"/>
  <c r="A597" i="13"/>
  <c r="A596" i="13"/>
  <c r="A595" i="13"/>
  <c r="A594" i="13"/>
  <c r="A593" i="13"/>
  <c r="A592" i="13"/>
  <c r="A591" i="13"/>
  <c r="A590" i="13"/>
  <c r="A589" i="13"/>
  <c r="A588" i="13"/>
  <c r="A587" i="13"/>
  <c r="A586" i="13"/>
  <c r="A585" i="13"/>
  <c r="A584" i="13"/>
  <c r="A583" i="13"/>
  <c r="A582" i="13"/>
  <c r="A581" i="13"/>
  <c r="A580" i="13"/>
  <c r="A579" i="13"/>
  <c r="A578" i="13"/>
  <c r="A577" i="13"/>
  <c r="A576" i="13"/>
  <c r="A575" i="13"/>
  <c r="A574" i="13"/>
  <c r="A573" i="13"/>
  <c r="A572" i="13"/>
  <c r="A571" i="13"/>
  <c r="A570" i="13"/>
  <c r="A569" i="13"/>
  <c r="A568" i="13"/>
  <c r="A567" i="13"/>
  <c r="A566" i="13"/>
  <c r="A565" i="13"/>
  <c r="A564" i="13"/>
  <c r="A563" i="13"/>
  <c r="A562" i="13"/>
  <c r="A561" i="13"/>
  <c r="A560" i="13"/>
  <c r="A559" i="13"/>
  <c r="A558" i="13"/>
  <c r="A557" i="13"/>
  <c r="A556" i="13"/>
  <c r="A555" i="13"/>
  <c r="A554" i="13"/>
  <c r="A553" i="13"/>
  <c r="A552" i="13"/>
  <c r="A551" i="13"/>
  <c r="A550" i="13"/>
  <c r="A549" i="13"/>
  <c r="A548" i="13"/>
  <c r="A547" i="13"/>
  <c r="A546" i="13"/>
  <c r="A545" i="13"/>
  <c r="A544" i="13"/>
  <c r="A543" i="13"/>
  <c r="A542" i="13"/>
  <c r="A541" i="13"/>
  <c r="A540" i="13"/>
  <c r="A539" i="13"/>
  <c r="A538" i="13"/>
  <c r="A537" i="13"/>
  <c r="A536" i="13"/>
  <c r="A535" i="13"/>
  <c r="A534" i="13"/>
  <c r="A533" i="13"/>
  <c r="A532" i="13"/>
  <c r="A530" i="13"/>
  <c r="A529" i="13"/>
  <c r="A528" i="13"/>
  <c r="A527" i="13"/>
  <c r="A526" i="13"/>
  <c r="A525" i="13"/>
  <c r="A524" i="13"/>
  <c r="A523" i="13"/>
  <c r="A522" i="13"/>
  <c r="A521" i="13"/>
  <c r="A520" i="13"/>
  <c r="A519" i="13"/>
  <c r="A518" i="13"/>
  <c r="A517" i="13"/>
  <c r="A516" i="13"/>
  <c r="A515" i="13"/>
  <c r="A514" i="13"/>
  <c r="A513" i="13"/>
  <c r="A512" i="13"/>
  <c r="A511" i="13"/>
  <c r="A510" i="13"/>
  <c r="A509" i="13"/>
  <c r="A505" i="13"/>
  <c r="A504" i="13"/>
  <c r="A503" i="13"/>
  <c r="A502" i="13"/>
  <c r="A501" i="13"/>
  <c r="A500" i="13"/>
  <c r="A499" i="13"/>
  <c r="A498" i="13"/>
  <c r="A497" i="13"/>
  <c r="A496" i="13"/>
  <c r="A495" i="13"/>
  <c r="A494" i="13"/>
  <c r="A493" i="13"/>
  <c r="A492" i="13"/>
  <c r="A491" i="13"/>
  <c r="A490" i="13"/>
  <c r="A489" i="13"/>
  <c r="A488" i="13"/>
  <c r="A487" i="13"/>
  <c r="A486" i="13"/>
  <c r="A485" i="13"/>
  <c r="A484" i="13"/>
  <c r="A483" i="13"/>
  <c r="A482" i="13"/>
  <c r="A481" i="13"/>
  <c r="A480" i="13"/>
  <c r="A479" i="13"/>
  <c r="A478" i="13"/>
  <c r="A477" i="13"/>
  <c r="A476" i="13"/>
  <c r="A475" i="13"/>
  <c r="A474" i="13"/>
  <c r="A473" i="13"/>
  <c r="A472" i="13"/>
  <c r="A471" i="13"/>
  <c r="A470" i="13"/>
  <c r="A469" i="13"/>
  <c r="A468" i="13"/>
  <c r="A467" i="13"/>
  <c r="A466" i="13"/>
  <c r="A465" i="13"/>
  <c r="A464" i="13"/>
  <c r="A463" i="13"/>
  <c r="A462" i="13"/>
  <c r="A461" i="13"/>
  <c r="A460" i="13"/>
  <c r="A459" i="13"/>
  <c r="A458" i="13"/>
  <c r="A457" i="13"/>
  <c r="A456" i="13"/>
  <c r="A455" i="13"/>
  <c r="A454" i="13"/>
  <c r="A453" i="13"/>
  <c r="A452" i="13"/>
  <c r="A451" i="13"/>
  <c r="A450" i="13"/>
  <c r="A449" i="13"/>
  <c r="A448" i="13"/>
  <c r="A447" i="13"/>
  <c r="A446" i="13"/>
  <c r="A445" i="13"/>
  <c r="A444" i="13"/>
  <c r="A443" i="13"/>
  <c r="A442" i="13"/>
  <c r="A441" i="13"/>
  <c r="A440" i="13"/>
  <c r="A439" i="13"/>
  <c r="A438" i="13"/>
  <c r="A437" i="13"/>
  <c r="A436" i="13"/>
  <c r="A435" i="13"/>
  <c r="A434" i="13"/>
  <c r="A433" i="13"/>
  <c r="A432" i="13"/>
  <c r="A431" i="13"/>
  <c r="A430" i="13"/>
  <c r="A429" i="13"/>
  <c r="A428" i="13"/>
  <c r="A426" i="13"/>
  <c r="A425" i="13"/>
  <c r="A424" i="13"/>
  <c r="A423" i="13"/>
  <c r="A422" i="13"/>
  <c r="A421" i="13"/>
  <c r="A420" i="13"/>
  <c r="A419" i="13"/>
  <c r="A418" i="13"/>
  <c r="A417" i="13"/>
  <c r="A416" i="13"/>
  <c r="A415" i="13"/>
  <c r="A414" i="13"/>
  <c r="A413" i="13"/>
  <c r="A412" i="13"/>
  <c r="A411" i="13"/>
  <c r="A408" i="13"/>
  <c r="A405" i="13"/>
  <c r="A404" i="13"/>
  <c r="A403" i="13"/>
  <c r="A402" i="13"/>
  <c r="A401" i="13"/>
  <c r="A400" i="13"/>
  <c r="A399" i="13"/>
  <c r="A398" i="13"/>
  <c r="A397" i="13"/>
  <c r="A396" i="13"/>
  <c r="A395" i="13"/>
  <c r="A394" i="13"/>
  <c r="A393" i="13"/>
  <c r="A392" i="13"/>
  <c r="A391" i="13"/>
  <c r="A390" i="13"/>
  <c r="A389" i="13"/>
  <c r="A388" i="13"/>
  <c r="A387" i="13"/>
  <c r="A386" i="13"/>
  <c r="A385" i="13"/>
  <c r="A384" i="13"/>
  <c r="A383" i="13"/>
  <c r="A382" i="13"/>
  <c r="A381" i="13"/>
  <c r="A380" i="13"/>
  <c r="A379" i="13"/>
  <c r="A378" i="13"/>
  <c r="A377" i="13"/>
  <c r="A376" i="13"/>
  <c r="A375" i="13"/>
  <c r="A374" i="13"/>
  <c r="A373" i="13"/>
  <c r="A372" i="13"/>
  <c r="A371" i="13"/>
  <c r="A370" i="13"/>
  <c r="A369" i="13"/>
  <c r="A368" i="13"/>
  <c r="A367" i="13"/>
  <c r="A366" i="13"/>
  <c r="A365" i="13"/>
  <c r="A364" i="13"/>
  <c r="A363" i="13"/>
  <c r="A362" i="13"/>
  <c r="A361" i="13"/>
  <c r="A360" i="13"/>
  <c r="A359" i="13"/>
  <c r="A358" i="13"/>
  <c r="A357" i="13"/>
  <c r="A356" i="13"/>
  <c r="A355" i="13"/>
  <c r="A354" i="13"/>
  <c r="A353" i="13"/>
  <c r="A352" i="13"/>
  <c r="A351" i="13"/>
  <c r="A350" i="13"/>
  <c r="A349" i="13"/>
  <c r="A348" i="13"/>
  <c r="A347" i="13"/>
  <c r="A346" i="13"/>
  <c r="A345" i="13"/>
  <c r="A344" i="13"/>
  <c r="A343" i="13"/>
  <c r="A342" i="13"/>
  <c r="A341" i="13"/>
  <c r="A340" i="13"/>
  <c r="A339" i="13"/>
  <c r="A338" i="13"/>
  <c r="A334" i="13"/>
  <c r="A331" i="13"/>
  <c r="A329" i="13"/>
  <c r="A325" i="13"/>
  <c r="A324" i="13"/>
  <c r="A303" i="13"/>
  <c r="A302" i="13"/>
  <c r="A301" i="13"/>
  <c r="A300" i="13"/>
  <c r="A299" i="13"/>
  <c r="A298" i="13"/>
  <c r="A297" i="13"/>
  <c r="A296" i="13"/>
  <c r="A295" i="13"/>
  <c r="A294" i="13"/>
  <c r="A293" i="13"/>
  <c r="A292" i="13"/>
  <c r="A291" i="13"/>
  <c r="A290" i="13"/>
  <c r="A289" i="13"/>
  <c r="A288" i="13"/>
  <c r="A287" i="13"/>
  <c r="A286" i="13"/>
  <c r="A285" i="13"/>
  <c r="A284" i="13"/>
  <c r="A283" i="13"/>
  <c r="A282" i="13"/>
  <c r="A281" i="13"/>
  <c r="A280" i="13"/>
  <c r="A279" i="13"/>
  <c r="A278" i="13"/>
  <c r="A277" i="13"/>
  <c r="A276" i="13"/>
  <c r="A275" i="13"/>
  <c r="A274" i="13"/>
  <c r="A273" i="13"/>
  <c r="A272" i="13"/>
  <c r="A271" i="13"/>
  <c r="A270" i="13"/>
  <c r="A269" i="13"/>
  <c r="A268" i="13"/>
  <c r="A267" i="13"/>
  <c r="A266" i="13"/>
  <c r="A265" i="13"/>
  <c r="A264" i="13"/>
  <c r="A263" i="13"/>
  <c r="A262" i="13"/>
  <c r="A261" i="13"/>
  <c r="A260" i="13"/>
  <c r="A259" i="13"/>
  <c r="A258" i="13"/>
  <c r="A257" i="13"/>
  <c r="A256" i="13"/>
  <c r="A255" i="13"/>
  <c r="A254" i="13"/>
  <c r="A253" i="13"/>
  <c r="A252" i="13"/>
  <c r="A251" i="13"/>
  <c r="A250" i="13"/>
  <c r="A249" i="13"/>
  <c r="A248" i="13"/>
  <c r="A247" i="13"/>
  <c r="A246" i="13"/>
  <c r="A245" i="13"/>
  <c r="A244" i="13"/>
  <c r="A243" i="13"/>
  <c r="A242" i="13"/>
  <c r="A241" i="13"/>
  <c r="A240" i="13"/>
  <c r="A239" i="13"/>
  <c r="A238" i="13"/>
  <c r="A237" i="13"/>
  <c r="A236" i="13"/>
  <c r="A235" i="13"/>
  <c r="A234" i="13"/>
  <c r="A233" i="13"/>
  <c r="A232" i="13"/>
  <c r="A231" i="13"/>
  <c r="A224" i="13"/>
  <c r="V10" i="2"/>
  <c r="W10" i="2"/>
  <c r="V11" i="2"/>
  <c r="W11" i="2"/>
  <c r="V12" i="2"/>
  <c r="W12" i="2"/>
  <c r="V13" i="2"/>
  <c r="W13" i="2"/>
  <c r="V14" i="2"/>
  <c r="W14" i="2"/>
  <c r="V15" i="2"/>
  <c r="W15" i="2"/>
  <c r="X15" i="2" s="1"/>
  <c r="V16" i="2"/>
  <c r="W16" i="2"/>
  <c r="V17" i="2"/>
  <c r="W17" i="2"/>
  <c r="V18" i="2"/>
  <c r="W18" i="2"/>
  <c r="V19" i="2"/>
  <c r="W19" i="2"/>
  <c r="V20" i="2"/>
  <c r="W20" i="2"/>
  <c r="V21" i="2"/>
  <c r="W21" i="2"/>
  <c r="V24" i="2"/>
  <c r="W24" i="2"/>
  <c r="A221" i="13"/>
  <c r="A220" i="13"/>
  <c r="A213" i="13"/>
  <c r="A212" i="13"/>
  <c r="A211" i="13"/>
  <c r="A210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V25" i="2"/>
  <c r="W25" i="2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I9" i="4"/>
  <c r="I13" i="4"/>
  <c r="I17" i="4"/>
  <c r="I21" i="4"/>
  <c r="I25" i="4"/>
  <c r="I29" i="4"/>
  <c r="I33" i="4"/>
  <c r="R36" i="4"/>
  <c r="S36" i="4"/>
  <c r="T36" i="4"/>
  <c r="U36" i="4"/>
  <c r="U35" i="4"/>
  <c r="T35" i="4"/>
  <c r="S35" i="4"/>
  <c r="R35" i="4"/>
  <c r="R32" i="4"/>
  <c r="I32" i="4" s="1"/>
  <c r="S32" i="4"/>
  <c r="T32" i="4"/>
  <c r="U32" i="4"/>
  <c r="U31" i="4"/>
  <c r="T31" i="4"/>
  <c r="S31" i="4"/>
  <c r="R31" i="4"/>
  <c r="R28" i="4"/>
  <c r="S28" i="4"/>
  <c r="T28" i="4"/>
  <c r="U28" i="4"/>
  <c r="U27" i="4"/>
  <c r="T27" i="4"/>
  <c r="S27" i="4"/>
  <c r="R27" i="4"/>
  <c r="R24" i="4"/>
  <c r="S24" i="4"/>
  <c r="T24" i="4"/>
  <c r="U24" i="4"/>
  <c r="U23" i="4"/>
  <c r="T23" i="4"/>
  <c r="S23" i="4"/>
  <c r="R23" i="4"/>
  <c r="R20" i="4"/>
  <c r="S20" i="4"/>
  <c r="T20" i="4"/>
  <c r="U20" i="4"/>
  <c r="U19" i="4"/>
  <c r="T19" i="4"/>
  <c r="S19" i="4"/>
  <c r="R19" i="4"/>
  <c r="R16" i="4"/>
  <c r="S16" i="4"/>
  <c r="T16" i="4"/>
  <c r="U16" i="4"/>
  <c r="U15" i="4"/>
  <c r="T15" i="4"/>
  <c r="S15" i="4"/>
  <c r="R15" i="4"/>
  <c r="R12" i="4"/>
  <c r="S12" i="4"/>
  <c r="T12" i="4"/>
  <c r="U12" i="4"/>
  <c r="U11" i="4"/>
  <c r="T11" i="4"/>
  <c r="S11" i="4"/>
  <c r="R11" i="4"/>
  <c r="R8" i="4"/>
  <c r="S8" i="4"/>
  <c r="T8" i="4"/>
  <c r="U8" i="4"/>
  <c r="U7" i="4"/>
  <c r="T7" i="4"/>
  <c r="S7" i="4"/>
  <c r="R7" i="4"/>
  <c r="V26" i="2"/>
  <c r="W26" i="2"/>
  <c r="V27" i="2"/>
  <c r="X27" i="2" s="1"/>
  <c r="AH27" i="2" s="1"/>
  <c r="W27" i="2"/>
  <c r="V28" i="2"/>
  <c r="W28" i="2"/>
  <c r="AH37" i="2"/>
  <c r="AI37" i="2" s="1"/>
  <c r="AH39" i="2"/>
  <c r="C35" i="12" s="1"/>
  <c r="K35" i="12" s="1"/>
  <c r="AH40" i="2"/>
  <c r="C36" i="12" s="1"/>
  <c r="K36" i="12" s="1"/>
  <c r="AH42" i="2"/>
  <c r="AI42" i="2" s="1"/>
  <c r="AH45" i="2"/>
  <c r="AI45" i="2" s="1"/>
  <c r="AH46" i="2"/>
  <c r="AI46" i="2" s="1"/>
  <c r="AH47" i="2"/>
  <c r="AI47" i="2" s="1"/>
  <c r="AH52" i="2"/>
  <c r="AH53" i="2"/>
  <c r="AI53" i="2" s="1"/>
  <c r="AH55" i="2"/>
  <c r="AH57" i="2"/>
  <c r="AI57" i="2" s="1"/>
  <c r="AH60" i="2"/>
  <c r="C56" i="12" s="1"/>
  <c r="K56" i="12" s="1"/>
  <c r="AH61" i="2"/>
  <c r="AH62" i="2"/>
  <c r="AI62" i="2" s="1"/>
  <c r="AH64" i="2"/>
  <c r="AI64" i="2" s="1"/>
  <c r="AH66" i="2"/>
  <c r="AI66" i="2" s="1"/>
  <c r="AH68" i="2"/>
  <c r="C64" i="12" s="1"/>
  <c r="K64" i="12" s="1"/>
  <c r="AH69" i="2"/>
  <c r="AI69" i="2" s="1"/>
  <c r="AH70" i="2"/>
  <c r="AH72" i="2"/>
  <c r="AI72" i="2" s="1"/>
  <c r="AH74" i="2"/>
  <c r="AI74" i="2" s="1"/>
  <c r="AH76" i="2"/>
  <c r="AI76" i="2" s="1"/>
  <c r="AH77" i="2"/>
  <c r="AH78" i="2"/>
  <c r="AH80" i="2"/>
  <c r="C76" i="12" s="1"/>
  <c r="K76" i="12" s="1"/>
  <c r="AH84" i="2"/>
  <c r="AI84" i="2" s="1"/>
  <c r="AH85" i="2"/>
  <c r="AI85" i="2" s="1"/>
  <c r="AH86" i="2"/>
  <c r="AH88" i="2"/>
  <c r="AH90" i="2"/>
  <c r="C86" i="12" s="1"/>
  <c r="K86" i="12" s="1"/>
  <c r="AH92" i="2"/>
  <c r="C88" i="12" s="1"/>
  <c r="K88" i="12" s="1"/>
  <c r="AH94" i="2"/>
  <c r="AI94" i="2" s="1"/>
  <c r="AH95" i="2"/>
  <c r="AI95" i="2" s="1"/>
  <c r="AH96" i="2"/>
  <c r="AI96" i="2" s="1"/>
  <c r="AH98" i="2"/>
  <c r="AH100" i="2"/>
  <c r="C96" i="12" s="1"/>
  <c r="K96" i="12" s="1"/>
  <c r="AH101" i="2"/>
  <c r="AH102" i="2"/>
  <c r="AI102" i="2" s="1"/>
  <c r="AH104" i="2"/>
  <c r="AI104" i="2" s="1"/>
  <c r="J15" i="14"/>
  <c r="M20" i="4"/>
  <c r="J9" i="14" s="1"/>
  <c r="N20" i="4"/>
  <c r="K9" i="14" s="1"/>
  <c r="O20" i="4"/>
  <c r="L9" i="14" s="1"/>
  <c r="P20" i="4"/>
  <c r="M9" i="14" s="1"/>
  <c r="P16" i="4"/>
  <c r="M7" i="14" s="1"/>
  <c r="P15" i="4"/>
  <c r="M6" i="14" s="1"/>
  <c r="O15" i="4"/>
  <c r="L6" i="14" s="1"/>
  <c r="N15" i="4"/>
  <c r="K6" i="14" s="1"/>
  <c r="M15" i="4"/>
  <c r="J6" i="14" s="1"/>
  <c r="V108" i="2"/>
  <c r="W108" i="2"/>
  <c r="V109" i="2"/>
  <c r="W109" i="2"/>
  <c r="V110" i="2"/>
  <c r="W110" i="2"/>
  <c r="V111" i="2"/>
  <c r="W111" i="2"/>
  <c r="V112" i="2"/>
  <c r="W112" i="2"/>
  <c r="AM141" i="2"/>
  <c r="I137" i="12" s="1"/>
  <c r="AM142" i="2"/>
  <c r="I138" i="12" s="1"/>
  <c r="AM143" i="2"/>
  <c r="I139" i="12" s="1"/>
  <c r="AM144" i="2"/>
  <c r="I140" i="12" s="1"/>
  <c r="AM145" i="2"/>
  <c r="AM146" i="2"/>
  <c r="I142" i="12" s="1"/>
  <c r="AM147" i="2"/>
  <c r="I143" i="12" s="1"/>
  <c r="AM148" i="2"/>
  <c r="D144" i="13" s="1"/>
  <c r="AM149" i="2"/>
  <c r="D145" i="13" s="1"/>
  <c r="D549" i="13" s="1"/>
  <c r="AM150" i="2"/>
  <c r="I146" i="12" s="1"/>
  <c r="AM151" i="2"/>
  <c r="D147" i="13" s="1"/>
  <c r="AM152" i="2"/>
  <c r="I148" i="12" s="1"/>
  <c r="AM153" i="2"/>
  <c r="D149" i="13" s="1"/>
  <c r="AM154" i="2"/>
  <c r="D150" i="13" s="1"/>
  <c r="AM155" i="2"/>
  <c r="D151" i="13" s="1"/>
  <c r="D555" i="13" s="1"/>
  <c r="AM156" i="2"/>
  <c r="D152" i="13" s="1"/>
  <c r="D354" i="13" s="1"/>
  <c r="AM157" i="2"/>
  <c r="D153" i="13" s="1"/>
  <c r="AM158" i="2"/>
  <c r="D154" i="13" s="1"/>
  <c r="D558" i="13" s="1"/>
  <c r="AM159" i="2"/>
  <c r="D155" i="13" s="1"/>
  <c r="AM160" i="2"/>
  <c r="D156" i="13" s="1"/>
  <c r="D560" i="13" s="1"/>
  <c r="AM161" i="2"/>
  <c r="D157" i="13" s="1"/>
  <c r="D359" i="13" s="1"/>
  <c r="AM162" i="2"/>
  <c r="D158" i="13" s="1"/>
  <c r="D360" i="13" s="1"/>
  <c r="AM163" i="2"/>
  <c r="D159" i="13" s="1"/>
  <c r="D765" i="13" s="1"/>
  <c r="AM164" i="2"/>
  <c r="D160" i="13" s="1"/>
  <c r="D564" i="13" s="1"/>
  <c r="AM165" i="2"/>
  <c r="I161" i="12" s="1"/>
  <c r="AM166" i="2"/>
  <c r="AM167" i="2"/>
  <c r="I163" i="12" s="1"/>
  <c r="AM168" i="2"/>
  <c r="D164" i="13" s="1"/>
  <c r="D366" i="13" s="1"/>
  <c r="AM169" i="2"/>
  <c r="I165" i="12" s="1"/>
  <c r="AM170" i="2"/>
  <c r="I166" i="12" s="1"/>
  <c r="AM171" i="2"/>
  <c r="D167" i="13" s="1"/>
  <c r="D773" i="13" s="1"/>
  <c r="AM172" i="2"/>
  <c r="I168" i="12" s="1"/>
  <c r="AM173" i="2"/>
  <c r="AM174" i="2"/>
  <c r="D170" i="13" s="1"/>
  <c r="AM175" i="2"/>
  <c r="I171" i="12" s="1"/>
  <c r="AM176" i="2"/>
  <c r="I172" i="12" s="1"/>
  <c r="AM177" i="2"/>
  <c r="I173" i="12" s="1"/>
  <c r="AM178" i="2"/>
  <c r="D174" i="13" s="1"/>
  <c r="D780" i="13" s="1"/>
  <c r="AM179" i="2"/>
  <c r="I175" i="12" s="1"/>
  <c r="AM180" i="2"/>
  <c r="D176" i="13" s="1"/>
  <c r="D782" i="13" s="1"/>
  <c r="AM181" i="2"/>
  <c r="I177" i="12" s="1"/>
  <c r="AM182" i="2"/>
  <c r="I178" i="12" s="1"/>
  <c r="AM183" i="2"/>
  <c r="I179" i="12" s="1"/>
  <c r="AM184" i="2"/>
  <c r="I180" i="12" s="1"/>
  <c r="AM185" i="2"/>
  <c r="D181" i="13" s="1"/>
  <c r="D585" i="13" s="1"/>
  <c r="AM186" i="2"/>
  <c r="D182" i="13" s="1"/>
  <c r="D586" i="13" s="1"/>
  <c r="AM187" i="2"/>
  <c r="D183" i="13" s="1"/>
  <c r="AM188" i="2"/>
  <c r="D184" i="13" s="1"/>
  <c r="AM189" i="2"/>
  <c r="I185" i="12" s="1"/>
  <c r="AM190" i="2"/>
  <c r="D186" i="13" s="1"/>
  <c r="AM191" i="2"/>
  <c r="D187" i="13" s="1"/>
  <c r="D389" i="13" s="1"/>
  <c r="AM192" i="2"/>
  <c r="AM193" i="2"/>
  <c r="I189" i="12" s="1"/>
  <c r="AM194" i="2"/>
  <c r="D190" i="13" s="1"/>
  <c r="AM195" i="2"/>
  <c r="I191" i="12" s="1"/>
  <c r="AM196" i="2"/>
  <c r="D192" i="13" s="1"/>
  <c r="D596" i="13" s="1"/>
  <c r="AM197" i="2"/>
  <c r="D193" i="13" s="1"/>
  <c r="AM198" i="2"/>
  <c r="D194" i="13" s="1"/>
  <c r="D396" i="13" s="1"/>
  <c r="AM199" i="2"/>
  <c r="D195" i="13" s="1"/>
  <c r="D599" i="13" s="1"/>
  <c r="AM200" i="2"/>
  <c r="D196" i="13" s="1"/>
  <c r="D600" i="13" s="1"/>
  <c r="AM201" i="2"/>
  <c r="I197" i="12" s="1"/>
  <c r="AM202" i="2"/>
  <c r="I198" i="12" s="1"/>
  <c r="AM203" i="2"/>
  <c r="I199" i="12" s="1"/>
  <c r="AM204" i="2"/>
  <c r="D200" i="13" s="1"/>
  <c r="D604" i="13" s="1"/>
  <c r="AM205" i="2"/>
  <c r="I201" i="12" s="1"/>
  <c r="AM206" i="2"/>
  <c r="D202" i="13" s="1"/>
  <c r="D404" i="13" s="1"/>
  <c r="AM207" i="2"/>
  <c r="D203" i="13" s="1"/>
  <c r="D809" i="13" s="1"/>
  <c r="J36" i="4"/>
  <c r="A17" i="14" s="1"/>
  <c r="J35" i="4"/>
  <c r="A16" i="14" s="1"/>
  <c r="J32" i="4"/>
  <c r="A15" i="14" s="1"/>
  <c r="J31" i="4"/>
  <c r="A14" i="14" s="1"/>
  <c r="J28" i="4"/>
  <c r="J27" i="4"/>
  <c r="A12" i="14" s="1"/>
  <c r="J24" i="4"/>
  <c r="A11" i="14" s="1"/>
  <c r="J23" i="4"/>
  <c r="A10" i="14" s="1"/>
  <c r="J20" i="4"/>
  <c r="A9" i="14" s="1"/>
  <c r="J19" i="4"/>
  <c r="A8" i="14" s="1"/>
  <c r="J16" i="4"/>
  <c r="A7" i="14" s="1"/>
  <c r="J15" i="4"/>
  <c r="A6" i="14" s="1"/>
  <c r="J12" i="4"/>
  <c r="J11" i="4"/>
  <c r="A4" i="14" s="1"/>
  <c r="J8" i="4"/>
  <c r="J7" i="4"/>
  <c r="A2" i="14" s="1"/>
  <c r="A35" i="4"/>
  <c r="A36" i="4" s="1"/>
  <c r="A31" i="4"/>
  <c r="A32" i="4"/>
  <c r="A27" i="4"/>
  <c r="A28" i="4"/>
  <c r="A23" i="4"/>
  <c r="A24" i="4"/>
  <c r="A19" i="4"/>
  <c r="A20" i="4"/>
  <c r="A15" i="4"/>
  <c r="A16" i="4"/>
  <c r="A11" i="4"/>
  <c r="A12" i="4" s="1"/>
  <c r="A7" i="4"/>
  <c r="A8" i="4" s="1"/>
  <c r="B36" i="4"/>
  <c r="B35" i="4"/>
  <c r="B32" i="4"/>
  <c r="B31" i="4"/>
  <c r="B28" i="4"/>
  <c r="B27" i="4"/>
  <c r="B24" i="4"/>
  <c r="B23" i="4"/>
  <c r="B20" i="4"/>
  <c r="B19" i="4"/>
  <c r="B16" i="4"/>
  <c r="B15" i="4"/>
  <c r="B12" i="4"/>
  <c r="B11" i="4"/>
  <c r="B8" i="4"/>
  <c r="B7" i="4"/>
  <c r="AA39" i="2"/>
  <c r="AA45" i="2"/>
  <c r="AA53" i="2"/>
  <c r="AA68" i="2"/>
  <c r="AA69" i="2"/>
  <c r="AA141" i="2"/>
  <c r="AC148" i="2"/>
  <c r="AE156" i="2"/>
  <c r="AC181" i="2"/>
  <c r="AC203" i="2"/>
  <c r="AE204" i="2"/>
  <c r="AA208" i="2"/>
  <c r="AC208" i="2"/>
  <c r="AE208" i="2"/>
  <c r="AH141" i="2"/>
  <c r="AI141" i="2" s="1"/>
  <c r="AH142" i="2"/>
  <c r="AI142" i="2" s="1"/>
  <c r="AH144" i="2"/>
  <c r="AI144" i="2" s="1"/>
  <c r="AH146" i="2"/>
  <c r="AI146" i="2" s="1"/>
  <c r="AH148" i="2"/>
  <c r="AI148" i="2" s="1"/>
  <c r="AH149" i="2"/>
  <c r="C145" i="12" s="1"/>
  <c r="K145" i="12" s="1"/>
  <c r="AH150" i="2"/>
  <c r="AH154" i="2"/>
  <c r="AI154" i="2" s="1"/>
  <c r="AH156" i="2"/>
  <c r="AH157" i="2"/>
  <c r="AI157" i="2" s="1"/>
  <c r="AH158" i="2"/>
  <c r="C154" i="12" s="1"/>
  <c r="K154" i="12" s="1"/>
  <c r="AH160" i="2"/>
  <c r="AI160" i="2" s="1"/>
  <c r="AH162" i="2"/>
  <c r="AI162" i="2" s="1"/>
  <c r="AH164" i="2"/>
  <c r="AI164" i="2" s="1"/>
  <c r="AH165" i="2"/>
  <c r="AH166" i="2"/>
  <c r="AI166" i="2" s="1"/>
  <c r="AH170" i="2"/>
  <c r="AI170" i="2" s="1"/>
  <c r="AH172" i="2"/>
  <c r="AH173" i="2"/>
  <c r="C169" i="12" s="1"/>
  <c r="K169" i="12" s="1"/>
  <c r="AH174" i="2"/>
  <c r="AH176" i="2"/>
  <c r="AI176" i="2" s="1"/>
  <c r="AH178" i="2"/>
  <c r="AH180" i="2"/>
  <c r="AI180" i="2" s="1"/>
  <c r="AH181" i="2"/>
  <c r="AH182" i="2"/>
  <c r="AI182" i="2" s="1"/>
  <c r="AH186" i="2"/>
  <c r="AI186" i="2" s="1"/>
  <c r="AH188" i="2"/>
  <c r="C184" i="12" s="1"/>
  <c r="K184" i="12" s="1"/>
  <c r="AH189" i="2"/>
  <c r="AI189" i="2" s="1"/>
  <c r="AH190" i="2"/>
  <c r="AH192" i="2"/>
  <c r="AI192" i="2" s="1"/>
  <c r="AH194" i="2"/>
  <c r="AI194" i="2" s="1"/>
  <c r="AH195" i="2"/>
  <c r="C191" i="12" s="1"/>
  <c r="K191" i="12" s="1"/>
  <c r="AH196" i="2"/>
  <c r="AI196" i="2" s="1"/>
  <c r="AH197" i="2"/>
  <c r="C193" i="12" s="1"/>
  <c r="K193" i="12" s="1"/>
  <c r="AH198" i="2"/>
  <c r="C194" i="12" s="1"/>
  <c r="K194" i="12" s="1"/>
  <c r="AH202" i="2"/>
  <c r="AI202" i="2" s="1"/>
  <c r="AH203" i="2"/>
  <c r="AH204" i="2"/>
  <c r="C200" i="12" s="1"/>
  <c r="K200" i="12" s="1"/>
  <c r="AH205" i="2"/>
  <c r="AI205" i="2" s="1"/>
  <c r="AH206" i="2"/>
  <c r="AI206" i="2" s="1"/>
  <c r="A137" i="12"/>
  <c r="A138" i="12"/>
  <c r="A140" i="12"/>
  <c r="A142" i="12"/>
  <c r="A144" i="12"/>
  <c r="A145" i="12"/>
  <c r="A146" i="12"/>
  <c r="A148" i="12"/>
  <c r="A150" i="12"/>
  <c r="A152" i="12"/>
  <c r="A153" i="12"/>
  <c r="A154" i="12"/>
  <c r="A156" i="12"/>
  <c r="A158" i="12"/>
  <c r="A160" i="12"/>
  <c r="A161" i="12"/>
  <c r="A162" i="12"/>
  <c r="A164" i="12"/>
  <c r="A166" i="12"/>
  <c r="A168" i="12"/>
  <c r="A169" i="12"/>
  <c r="A170" i="12"/>
  <c r="A172" i="12"/>
  <c r="A174" i="12"/>
  <c r="A175" i="12"/>
  <c r="A176" i="12"/>
  <c r="A177" i="12"/>
  <c r="A178" i="12"/>
  <c r="A180" i="12"/>
  <c r="A182" i="12"/>
  <c r="A183" i="12"/>
  <c r="A184" i="12"/>
  <c r="A185" i="12"/>
  <c r="A186" i="12"/>
  <c r="A188" i="12"/>
  <c r="A190" i="12"/>
  <c r="A191" i="12"/>
  <c r="A192" i="12"/>
  <c r="A193" i="12"/>
  <c r="A194" i="12"/>
  <c r="A196" i="12"/>
  <c r="A198" i="12"/>
  <c r="A199" i="12"/>
  <c r="A200" i="12"/>
  <c r="A201" i="12"/>
  <c r="A202" i="12"/>
  <c r="A33" i="12"/>
  <c r="A35" i="12"/>
  <c r="A36" i="12"/>
  <c r="A37" i="12"/>
  <c r="A38" i="12"/>
  <c r="A41" i="12"/>
  <c r="A42" i="12"/>
  <c r="A43" i="12"/>
  <c r="A44" i="12"/>
  <c r="A46" i="12"/>
  <c r="A48" i="12"/>
  <c r="A49" i="12"/>
  <c r="A51" i="12"/>
  <c r="A53" i="12"/>
  <c r="A56" i="12"/>
  <c r="A57" i="12"/>
  <c r="A58" i="12"/>
  <c r="A60" i="12"/>
  <c r="A62" i="12"/>
  <c r="A64" i="12"/>
  <c r="A65" i="12"/>
  <c r="A66" i="12"/>
  <c r="A68" i="12"/>
  <c r="A70" i="12"/>
  <c r="A72" i="12"/>
  <c r="A73" i="12"/>
  <c r="A74" i="12"/>
  <c r="A76" i="12"/>
  <c r="A78" i="12"/>
  <c r="A80" i="12"/>
  <c r="A81" i="12"/>
  <c r="A84" i="12"/>
  <c r="A86" i="12"/>
  <c r="A88" i="12"/>
  <c r="A89" i="12"/>
  <c r="A90" i="12"/>
  <c r="A92" i="12"/>
  <c r="A94" i="12"/>
  <c r="A96" i="12"/>
  <c r="A97" i="12"/>
  <c r="A98" i="12"/>
  <c r="A100" i="12"/>
  <c r="S7" i="2"/>
  <c r="S8" i="2"/>
  <c r="S15" i="2"/>
  <c r="S16" i="2"/>
  <c r="S23" i="2"/>
  <c r="S24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9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AM35" i="2"/>
  <c r="I31" i="12" s="1"/>
  <c r="AM36" i="2"/>
  <c r="AM37" i="2"/>
  <c r="D33" i="13" s="1"/>
  <c r="AM38" i="2"/>
  <c r="D34" i="13" s="1"/>
  <c r="D236" i="13" s="1"/>
  <c r="AM39" i="2"/>
  <c r="D35" i="13" s="1"/>
  <c r="D237" i="13" s="1"/>
  <c r="AM40" i="2"/>
  <c r="I36" i="12" s="1"/>
  <c r="AM41" i="2"/>
  <c r="I37" i="12" s="1"/>
  <c r="AM42" i="2"/>
  <c r="I38" i="12" s="1"/>
  <c r="AM43" i="2"/>
  <c r="I39" i="12" s="1"/>
  <c r="AM44" i="2"/>
  <c r="D40" i="13" s="1"/>
  <c r="D646" i="13" s="1"/>
  <c r="AM45" i="2"/>
  <c r="I41" i="12" s="1"/>
  <c r="AM46" i="2"/>
  <c r="D42" i="13" s="1"/>
  <c r="AM47" i="2"/>
  <c r="I43" i="12" s="1"/>
  <c r="AM48" i="2"/>
  <c r="I44" i="12" s="1"/>
  <c r="AM49" i="2"/>
  <c r="D45" i="13" s="1"/>
  <c r="D247" i="13" s="1"/>
  <c r="AM50" i="2"/>
  <c r="D46" i="13" s="1"/>
  <c r="D652" i="13" s="1"/>
  <c r="AM51" i="2"/>
  <c r="I47" i="12" s="1"/>
  <c r="AM52" i="2"/>
  <c r="AM53" i="2"/>
  <c r="D49" i="13" s="1"/>
  <c r="D251" i="13" s="1"/>
  <c r="AM54" i="2"/>
  <c r="I50" i="12" s="1"/>
  <c r="AM55" i="2"/>
  <c r="I51" i="12" s="1"/>
  <c r="AM56" i="2"/>
  <c r="I52" i="12" s="1"/>
  <c r="AM57" i="2"/>
  <c r="D53" i="13" s="1"/>
  <c r="D255" i="13" s="1"/>
  <c r="AM58" i="2"/>
  <c r="D54" i="13" s="1"/>
  <c r="D660" i="13" s="1"/>
  <c r="AM59" i="2"/>
  <c r="I55" i="12" s="1"/>
  <c r="AM60" i="2"/>
  <c r="I56" i="12" s="1"/>
  <c r="AM61" i="2"/>
  <c r="I57" i="12" s="1"/>
  <c r="AM62" i="2"/>
  <c r="D58" i="13" s="1"/>
  <c r="D462" i="13" s="1"/>
  <c r="AM63" i="2"/>
  <c r="D59" i="13" s="1"/>
  <c r="D261" i="13" s="1"/>
  <c r="AM64" i="2"/>
  <c r="D60" i="13" s="1"/>
  <c r="AM65" i="2"/>
  <c r="D61" i="13" s="1"/>
  <c r="D263" i="13" s="1"/>
  <c r="AM66" i="2"/>
  <c r="I62" i="12" s="1"/>
  <c r="AM67" i="2"/>
  <c r="I63" i="12" s="1"/>
  <c r="AM68" i="2"/>
  <c r="I64" i="12" s="1"/>
  <c r="AM69" i="2"/>
  <c r="I65" i="12" s="1"/>
  <c r="AM70" i="2"/>
  <c r="I66" i="12" s="1"/>
  <c r="AM71" i="2"/>
  <c r="I67" i="12" s="1"/>
  <c r="AM72" i="2"/>
  <c r="I68" i="12" s="1"/>
  <c r="AM73" i="2"/>
  <c r="I69" i="12" s="1"/>
  <c r="AM74" i="2"/>
  <c r="D70" i="13" s="1"/>
  <c r="D474" i="13" s="1"/>
  <c r="AM75" i="2"/>
  <c r="D71" i="13" s="1"/>
  <c r="D475" i="13" s="1"/>
  <c r="AM76" i="2"/>
  <c r="D72" i="13" s="1"/>
  <c r="D476" i="13" s="1"/>
  <c r="AM77" i="2"/>
  <c r="D73" i="13" s="1"/>
  <c r="D275" i="13" s="1"/>
  <c r="AM78" i="2"/>
  <c r="D74" i="13" s="1"/>
  <c r="D680" i="13" s="1"/>
  <c r="AM79" i="2"/>
  <c r="I75" i="12" s="1"/>
  <c r="AM80" i="2"/>
  <c r="I76" i="12" s="1"/>
  <c r="AM81" i="2"/>
  <c r="I77" i="12" s="1"/>
  <c r="AM82" i="2"/>
  <c r="I78" i="12" s="1"/>
  <c r="AM83" i="2"/>
  <c r="AM84" i="2"/>
  <c r="I80" i="12" s="1"/>
  <c r="AM85" i="2"/>
  <c r="D81" i="13" s="1"/>
  <c r="D283" i="13" s="1"/>
  <c r="AM86" i="2"/>
  <c r="D82" i="13" s="1"/>
  <c r="D486" i="13" s="1"/>
  <c r="AM87" i="2"/>
  <c r="D83" i="13" s="1"/>
  <c r="AM88" i="2"/>
  <c r="D84" i="13" s="1"/>
  <c r="AM89" i="2"/>
  <c r="D85" i="13" s="1"/>
  <c r="D287" i="13" s="1"/>
  <c r="AM90" i="2"/>
  <c r="D86" i="13" s="1"/>
  <c r="D490" i="13" s="1"/>
  <c r="AM91" i="2"/>
  <c r="AM92" i="2"/>
  <c r="D88" i="13" s="1"/>
  <c r="AM93" i="2"/>
  <c r="D89" i="13" s="1"/>
  <c r="AM94" i="2"/>
  <c r="I90" i="12" s="1"/>
  <c r="AM95" i="2"/>
  <c r="D91" i="13" s="1"/>
  <c r="AM96" i="2"/>
  <c r="D92" i="13" s="1"/>
  <c r="D294" i="13" s="1"/>
  <c r="AM97" i="2"/>
  <c r="D93" i="13" s="1"/>
  <c r="D497" i="13" s="1"/>
  <c r="AM98" i="2"/>
  <c r="I94" i="12" s="1"/>
  <c r="AM99" i="2"/>
  <c r="AM100" i="2"/>
  <c r="D96" i="13" s="1"/>
  <c r="AM101" i="2"/>
  <c r="D97" i="13" s="1"/>
  <c r="D299" i="13" s="1"/>
  <c r="AM102" i="2"/>
  <c r="I98" i="12" s="1"/>
  <c r="AM103" i="2"/>
  <c r="D99" i="13" s="1"/>
  <c r="AM104" i="2"/>
  <c r="D100" i="13" s="1"/>
  <c r="AM105" i="2"/>
  <c r="I101" i="12" s="1"/>
  <c r="AM106" i="2"/>
  <c r="I102" i="12" s="1"/>
  <c r="AM107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U141" i="2"/>
  <c r="H137" i="12" s="1"/>
  <c r="U142" i="2"/>
  <c r="H138" i="12" s="1"/>
  <c r="U144" i="2"/>
  <c r="H140" i="12" s="1"/>
  <c r="U146" i="2"/>
  <c r="H142" i="12" s="1"/>
  <c r="U148" i="2"/>
  <c r="H144" i="12" s="1"/>
  <c r="U149" i="2"/>
  <c r="H145" i="12" s="1"/>
  <c r="U150" i="2"/>
  <c r="H146" i="12" s="1"/>
  <c r="U152" i="2"/>
  <c r="H148" i="12" s="1"/>
  <c r="U154" i="2"/>
  <c r="H150" i="12" s="1"/>
  <c r="U156" i="2"/>
  <c r="H152" i="12" s="1"/>
  <c r="U157" i="2"/>
  <c r="H153" i="12" s="1"/>
  <c r="U158" i="2"/>
  <c r="H154" i="12" s="1"/>
  <c r="U160" i="2"/>
  <c r="H156" i="12" s="1"/>
  <c r="U162" i="2"/>
  <c r="H158" i="12" s="1"/>
  <c r="U163" i="2"/>
  <c r="H159" i="12" s="1"/>
  <c r="U164" i="2"/>
  <c r="H160" i="12" s="1"/>
  <c r="U165" i="2"/>
  <c r="H161" i="12" s="1"/>
  <c r="U166" i="2"/>
  <c r="H162" i="12" s="1"/>
  <c r="U168" i="2"/>
  <c r="H164" i="12" s="1"/>
  <c r="U170" i="2"/>
  <c r="H166" i="12" s="1"/>
  <c r="U171" i="2"/>
  <c r="H167" i="12" s="1"/>
  <c r="U172" i="2"/>
  <c r="H168" i="12" s="1"/>
  <c r="U173" i="2"/>
  <c r="H169" i="12" s="1"/>
  <c r="U174" i="2"/>
  <c r="H170" i="12" s="1"/>
  <c r="U176" i="2"/>
  <c r="H172" i="12" s="1"/>
  <c r="U178" i="2"/>
  <c r="H174" i="12" s="1"/>
  <c r="U179" i="2"/>
  <c r="H175" i="12" s="1"/>
  <c r="U180" i="2"/>
  <c r="H176" i="12" s="1"/>
  <c r="U181" i="2"/>
  <c r="H177" i="12" s="1"/>
  <c r="U182" i="2"/>
  <c r="H178" i="12" s="1"/>
  <c r="U184" i="2"/>
  <c r="H180" i="12" s="1"/>
  <c r="U186" i="2"/>
  <c r="H182" i="12" s="1"/>
  <c r="U187" i="2"/>
  <c r="H183" i="12" s="1"/>
  <c r="U188" i="2"/>
  <c r="H184" i="12" s="1"/>
  <c r="U189" i="2"/>
  <c r="H185" i="12" s="1"/>
  <c r="U190" i="2"/>
  <c r="H186" i="12" s="1"/>
  <c r="U192" i="2"/>
  <c r="H188" i="12" s="1"/>
  <c r="U194" i="2"/>
  <c r="H190" i="12" s="1"/>
  <c r="U195" i="2"/>
  <c r="H191" i="12" s="1"/>
  <c r="U196" i="2"/>
  <c r="H192" i="12" s="1"/>
  <c r="U197" i="2"/>
  <c r="H193" i="12" s="1"/>
  <c r="U198" i="2"/>
  <c r="H194" i="12" s="1"/>
  <c r="U200" i="2"/>
  <c r="H196" i="12" s="1"/>
  <c r="U202" i="2"/>
  <c r="H198" i="12" s="1"/>
  <c r="U203" i="2"/>
  <c r="H199" i="12" s="1"/>
  <c r="U204" i="2"/>
  <c r="H200" i="12" s="1"/>
  <c r="U205" i="2"/>
  <c r="H201" i="12" s="1"/>
  <c r="U206" i="2"/>
  <c r="H202" i="12" s="1"/>
  <c r="U37" i="2"/>
  <c r="H33" i="12" s="1"/>
  <c r="U39" i="2"/>
  <c r="H35" i="12" s="1"/>
  <c r="U41" i="2"/>
  <c r="H37" i="12" s="1"/>
  <c r="U42" i="2"/>
  <c r="H38" i="12" s="1"/>
  <c r="U44" i="2"/>
  <c r="H40" i="12" s="1"/>
  <c r="U45" i="2"/>
  <c r="H41" i="12" s="1"/>
  <c r="U46" i="2"/>
  <c r="H42" i="12" s="1"/>
  <c r="U47" i="2"/>
  <c r="H43" i="12" s="1"/>
  <c r="U48" i="2"/>
  <c r="H44" i="12" s="1"/>
  <c r="U49" i="2"/>
  <c r="H45" i="12" s="1"/>
  <c r="U52" i="2"/>
  <c r="H48" i="12" s="1"/>
  <c r="U53" i="2"/>
  <c r="H49" i="12" s="1"/>
  <c r="U54" i="2"/>
  <c r="H50" i="12" s="1"/>
  <c r="U55" i="2"/>
  <c r="H51" i="12" s="1"/>
  <c r="U58" i="2"/>
  <c r="H54" i="12" s="1"/>
  <c r="U60" i="2"/>
  <c r="H56" i="12" s="1"/>
  <c r="U61" i="2"/>
  <c r="H57" i="12" s="1"/>
  <c r="U62" i="2"/>
  <c r="H58" i="12" s="1"/>
  <c r="U64" i="2"/>
  <c r="H60" i="12" s="1"/>
  <c r="U66" i="2"/>
  <c r="H62" i="12" s="1"/>
  <c r="U68" i="2"/>
  <c r="H64" i="12" s="1"/>
  <c r="U69" i="2"/>
  <c r="H65" i="12" s="1"/>
  <c r="U70" i="2"/>
  <c r="H66" i="12" s="1"/>
  <c r="U72" i="2"/>
  <c r="H68" i="12" s="1"/>
  <c r="U74" i="2"/>
  <c r="H70" i="12" s="1"/>
  <c r="U76" i="2"/>
  <c r="H72" i="12" s="1"/>
  <c r="U77" i="2"/>
  <c r="H73" i="12" s="1"/>
  <c r="U78" i="2"/>
  <c r="H74" i="12" s="1"/>
  <c r="U80" i="2"/>
  <c r="H76" i="12" s="1"/>
  <c r="U82" i="2"/>
  <c r="H78" i="12" s="1"/>
  <c r="U84" i="2"/>
  <c r="H80" i="12" s="1"/>
  <c r="U85" i="2"/>
  <c r="H81" i="12" s="1"/>
  <c r="U88" i="2"/>
  <c r="H84" i="12" s="1"/>
  <c r="U90" i="2"/>
  <c r="H86" i="12" s="1"/>
  <c r="U92" i="2"/>
  <c r="H88" i="12" s="1"/>
  <c r="U93" i="2"/>
  <c r="H89" i="12" s="1"/>
  <c r="U94" i="2"/>
  <c r="H90" i="12" s="1"/>
  <c r="U95" i="2"/>
  <c r="H91" i="12" s="1"/>
  <c r="U96" i="2"/>
  <c r="H92" i="12" s="1"/>
  <c r="U98" i="2"/>
  <c r="H94" i="12" s="1"/>
  <c r="U100" i="2"/>
  <c r="H96" i="12" s="1"/>
  <c r="U101" i="2"/>
  <c r="H97" i="12" s="1"/>
  <c r="U102" i="2"/>
  <c r="H98" i="12" s="1"/>
  <c r="U103" i="2"/>
  <c r="H99" i="12" s="1"/>
  <c r="U104" i="2"/>
  <c r="H100" i="12" s="1"/>
  <c r="V205" i="2"/>
  <c r="W205" i="2"/>
  <c r="V206" i="2"/>
  <c r="W206" i="2"/>
  <c r="V22" i="2"/>
  <c r="W22" i="2"/>
  <c r="X22" i="2" s="1"/>
  <c r="V23" i="2"/>
  <c r="W23" i="2"/>
  <c r="V29" i="2"/>
  <c r="W29" i="2"/>
  <c r="V30" i="2"/>
  <c r="W30" i="2"/>
  <c r="V31" i="2"/>
  <c r="W31" i="2"/>
  <c r="X31" i="2" s="1"/>
  <c r="V32" i="2"/>
  <c r="W32" i="2"/>
  <c r="V33" i="2"/>
  <c r="W33" i="2"/>
  <c r="V34" i="2"/>
  <c r="W34" i="2"/>
  <c r="V35" i="2"/>
  <c r="W35" i="2"/>
  <c r="X35" i="2" s="1"/>
  <c r="V36" i="2"/>
  <c r="W36" i="2"/>
  <c r="V37" i="2"/>
  <c r="W37" i="2"/>
  <c r="V38" i="2"/>
  <c r="W38" i="2"/>
  <c r="X38" i="2" s="1"/>
  <c r="V39" i="2"/>
  <c r="W39" i="2"/>
  <c r="AI39" i="2"/>
  <c r="V40" i="2"/>
  <c r="X40" i="2" s="1"/>
  <c r="W40" i="2"/>
  <c r="V41" i="2"/>
  <c r="W41" i="2"/>
  <c r="V42" i="2"/>
  <c r="W42" i="2"/>
  <c r="V43" i="2"/>
  <c r="W43" i="2"/>
  <c r="V44" i="2"/>
  <c r="W44" i="2"/>
  <c r="V45" i="2"/>
  <c r="W45" i="2"/>
  <c r="V46" i="2"/>
  <c r="W46" i="2"/>
  <c r="V47" i="2"/>
  <c r="X47" i="2" s="1"/>
  <c r="W47" i="2"/>
  <c r="V48" i="2"/>
  <c r="W48" i="2"/>
  <c r="V49" i="2"/>
  <c r="W49" i="2"/>
  <c r="V50" i="2"/>
  <c r="X50" i="2" s="1"/>
  <c r="W50" i="2"/>
  <c r="V51" i="2"/>
  <c r="X51" i="2" s="1"/>
  <c r="W51" i="2"/>
  <c r="V52" i="2"/>
  <c r="X52" i="2" s="1"/>
  <c r="W52" i="2"/>
  <c r="AI52" i="2"/>
  <c r="V53" i="2"/>
  <c r="W53" i="2"/>
  <c r="V54" i="2"/>
  <c r="W54" i="2"/>
  <c r="X54" i="2" s="1"/>
  <c r="V55" i="2"/>
  <c r="W55" i="2"/>
  <c r="AI55" i="2"/>
  <c r="V56" i="2"/>
  <c r="W56" i="2"/>
  <c r="V57" i="2"/>
  <c r="W57" i="2"/>
  <c r="V58" i="2"/>
  <c r="X58" i="2" s="1"/>
  <c r="W58" i="2"/>
  <c r="V59" i="2"/>
  <c r="W59" i="2"/>
  <c r="V60" i="2"/>
  <c r="W60" i="2"/>
  <c r="V61" i="2"/>
  <c r="W61" i="2"/>
  <c r="AI61" i="2"/>
  <c r="V62" i="2"/>
  <c r="W62" i="2"/>
  <c r="V63" i="2"/>
  <c r="W63" i="2"/>
  <c r="V64" i="2"/>
  <c r="X64" i="2" s="1"/>
  <c r="W64" i="2"/>
  <c r="V65" i="2"/>
  <c r="W65" i="2"/>
  <c r="V66" i="2"/>
  <c r="X66" i="2" s="1"/>
  <c r="W66" i="2"/>
  <c r="V67" i="2"/>
  <c r="W67" i="2"/>
  <c r="V68" i="2"/>
  <c r="W68" i="2"/>
  <c r="V69" i="2"/>
  <c r="W69" i="2"/>
  <c r="V70" i="2"/>
  <c r="W70" i="2"/>
  <c r="AI70" i="2"/>
  <c r="V71" i="2"/>
  <c r="W71" i="2"/>
  <c r="X71" i="2" s="1"/>
  <c r="V72" i="2"/>
  <c r="W72" i="2"/>
  <c r="V73" i="2"/>
  <c r="W73" i="2"/>
  <c r="V74" i="2"/>
  <c r="W74" i="2"/>
  <c r="V75" i="2"/>
  <c r="X75" i="2" s="1"/>
  <c r="W75" i="2"/>
  <c r="V76" i="2"/>
  <c r="X76" i="2" s="1"/>
  <c r="W76" i="2"/>
  <c r="V77" i="2"/>
  <c r="W77" i="2"/>
  <c r="AI77" i="2"/>
  <c r="V78" i="2"/>
  <c r="W78" i="2"/>
  <c r="AI78" i="2"/>
  <c r="V79" i="2"/>
  <c r="W79" i="2"/>
  <c r="V80" i="2"/>
  <c r="W80" i="2"/>
  <c r="V81" i="2"/>
  <c r="W81" i="2"/>
  <c r="V82" i="2"/>
  <c r="W82" i="2"/>
  <c r="V83" i="2"/>
  <c r="W83" i="2"/>
  <c r="V84" i="2"/>
  <c r="W84" i="2"/>
  <c r="V85" i="2"/>
  <c r="W85" i="2"/>
  <c r="V86" i="2"/>
  <c r="W86" i="2"/>
  <c r="X86" i="2" s="1"/>
  <c r="AI86" i="2"/>
  <c r="V87" i="2"/>
  <c r="W87" i="2"/>
  <c r="V88" i="2"/>
  <c r="W88" i="2"/>
  <c r="AI88" i="2"/>
  <c r="V89" i="2"/>
  <c r="W89" i="2"/>
  <c r="V90" i="2"/>
  <c r="W90" i="2"/>
  <c r="AI90" i="2"/>
  <c r="V91" i="2"/>
  <c r="W91" i="2"/>
  <c r="V92" i="2"/>
  <c r="X92" i="2" s="1"/>
  <c r="W92" i="2"/>
  <c r="V93" i="2"/>
  <c r="W93" i="2"/>
  <c r="V94" i="2"/>
  <c r="W94" i="2"/>
  <c r="V95" i="2"/>
  <c r="W95" i="2"/>
  <c r="V96" i="2"/>
  <c r="W96" i="2"/>
  <c r="X96" i="2" s="1"/>
  <c r="V97" i="2"/>
  <c r="W97" i="2"/>
  <c r="V98" i="2"/>
  <c r="W98" i="2"/>
  <c r="AI98" i="2"/>
  <c r="V99" i="2"/>
  <c r="W99" i="2"/>
  <c r="X99" i="2" s="1"/>
  <c r="V100" i="2"/>
  <c r="W100" i="2"/>
  <c r="V101" i="2"/>
  <c r="W101" i="2"/>
  <c r="AI101" i="2"/>
  <c r="V102" i="2"/>
  <c r="X102" i="2" s="1"/>
  <c r="W102" i="2"/>
  <c r="V103" i="2"/>
  <c r="X103" i="2" s="1"/>
  <c r="W103" i="2"/>
  <c r="V104" i="2"/>
  <c r="W104" i="2"/>
  <c r="V105" i="2"/>
  <c r="W105" i="2"/>
  <c r="V113" i="2"/>
  <c r="W113" i="2"/>
  <c r="V114" i="2"/>
  <c r="X114" i="2" s="1"/>
  <c r="W114" i="2"/>
  <c r="V115" i="2"/>
  <c r="W115" i="2"/>
  <c r="V116" i="2"/>
  <c r="W116" i="2"/>
  <c r="V117" i="2"/>
  <c r="X117" i="2" s="1"/>
  <c r="W117" i="2"/>
  <c r="V118" i="2"/>
  <c r="W118" i="2"/>
  <c r="V119" i="2"/>
  <c r="X119" i="2" s="1"/>
  <c r="W119" i="2"/>
  <c r="V120" i="2"/>
  <c r="W120" i="2"/>
  <c r="V121" i="2"/>
  <c r="W121" i="2"/>
  <c r="V122" i="2"/>
  <c r="X122" i="2" s="1"/>
  <c r="W122" i="2"/>
  <c r="V123" i="2"/>
  <c r="X123" i="2" s="1"/>
  <c r="W123" i="2"/>
  <c r="V124" i="2"/>
  <c r="W124" i="2"/>
  <c r="V125" i="2"/>
  <c r="W125" i="2"/>
  <c r="V126" i="2"/>
  <c r="X126" i="2" s="1"/>
  <c r="AH126" i="2" s="1"/>
  <c r="W126" i="2"/>
  <c r="V127" i="2"/>
  <c r="W127" i="2"/>
  <c r="V128" i="2"/>
  <c r="W128" i="2"/>
  <c r="V129" i="2"/>
  <c r="X129" i="2" s="1"/>
  <c r="W129" i="2"/>
  <c r="V130" i="2"/>
  <c r="W130" i="2"/>
  <c r="V131" i="2"/>
  <c r="X131" i="2" s="1"/>
  <c r="W131" i="2"/>
  <c r="V132" i="2"/>
  <c r="W132" i="2"/>
  <c r="V133" i="2"/>
  <c r="AH133" i="2" s="1"/>
  <c r="C129" i="12" s="1"/>
  <c r="W133" i="2"/>
  <c r="V134" i="2"/>
  <c r="X134" i="2" s="1"/>
  <c r="W134" i="2"/>
  <c r="V135" i="2"/>
  <c r="X135" i="2" s="1"/>
  <c r="W135" i="2"/>
  <c r="V136" i="2"/>
  <c r="W136" i="2"/>
  <c r="V137" i="2"/>
  <c r="X137" i="2" s="1"/>
  <c r="W137" i="2"/>
  <c r="V138" i="2"/>
  <c r="X138" i="2" s="1"/>
  <c r="W138" i="2"/>
  <c r="V139" i="2"/>
  <c r="W139" i="2"/>
  <c r="V140" i="2"/>
  <c r="W140" i="2"/>
  <c r="V141" i="2"/>
  <c r="W141" i="2"/>
  <c r="V142" i="2"/>
  <c r="W142" i="2"/>
  <c r="V143" i="2"/>
  <c r="W143" i="2"/>
  <c r="V144" i="2"/>
  <c r="W144" i="2"/>
  <c r="V145" i="2"/>
  <c r="W145" i="2"/>
  <c r="V146" i="2"/>
  <c r="W146" i="2"/>
  <c r="X146" i="2" s="1"/>
  <c r="V147" i="2"/>
  <c r="W147" i="2"/>
  <c r="V148" i="2"/>
  <c r="W148" i="2"/>
  <c r="V149" i="2"/>
  <c r="W149" i="2"/>
  <c r="V150" i="2"/>
  <c r="W150" i="2"/>
  <c r="AI150" i="2"/>
  <c r="V151" i="2"/>
  <c r="W151" i="2"/>
  <c r="V152" i="2"/>
  <c r="W152" i="2"/>
  <c r="V153" i="2"/>
  <c r="X153" i="2" s="1"/>
  <c r="W153" i="2"/>
  <c r="V154" i="2"/>
  <c r="W154" i="2"/>
  <c r="V155" i="2"/>
  <c r="W155" i="2"/>
  <c r="V156" i="2"/>
  <c r="W156" i="2"/>
  <c r="AI156" i="2"/>
  <c r="V157" i="2"/>
  <c r="W157" i="2"/>
  <c r="V158" i="2"/>
  <c r="W158" i="2"/>
  <c r="V159" i="2"/>
  <c r="W159" i="2"/>
  <c r="V160" i="2"/>
  <c r="W160" i="2"/>
  <c r="V161" i="2"/>
  <c r="W161" i="2"/>
  <c r="V162" i="2"/>
  <c r="W162" i="2"/>
  <c r="V163" i="2"/>
  <c r="W163" i="2"/>
  <c r="V164" i="2"/>
  <c r="W164" i="2"/>
  <c r="V165" i="2"/>
  <c r="W165" i="2"/>
  <c r="AI165" i="2"/>
  <c r="V166" i="2"/>
  <c r="W166" i="2"/>
  <c r="V167" i="2"/>
  <c r="W167" i="2"/>
  <c r="V168" i="2"/>
  <c r="W168" i="2"/>
  <c r="V169" i="2"/>
  <c r="W169" i="2"/>
  <c r="V170" i="2"/>
  <c r="W170" i="2"/>
  <c r="V171" i="2"/>
  <c r="W171" i="2"/>
  <c r="V172" i="2"/>
  <c r="W172" i="2"/>
  <c r="AI172" i="2"/>
  <c r="V173" i="2"/>
  <c r="W173" i="2"/>
  <c r="AI173" i="2"/>
  <c r="V174" i="2"/>
  <c r="W174" i="2"/>
  <c r="AI174" i="2"/>
  <c r="V175" i="2"/>
  <c r="W175" i="2"/>
  <c r="V176" i="2"/>
  <c r="W176" i="2"/>
  <c r="V177" i="2"/>
  <c r="W177" i="2"/>
  <c r="V178" i="2"/>
  <c r="W178" i="2"/>
  <c r="AI178" i="2"/>
  <c r="V179" i="2"/>
  <c r="W179" i="2"/>
  <c r="V180" i="2"/>
  <c r="W180" i="2"/>
  <c r="V181" i="2"/>
  <c r="W181" i="2"/>
  <c r="AI181" i="2"/>
  <c r="V182" i="2"/>
  <c r="W182" i="2"/>
  <c r="V183" i="2"/>
  <c r="W183" i="2"/>
  <c r="V184" i="2"/>
  <c r="W184" i="2"/>
  <c r="V185" i="2"/>
  <c r="W185" i="2"/>
  <c r="V186" i="2"/>
  <c r="W186" i="2"/>
  <c r="V187" i="2"/>
  <c r="W187" i="2"/>
  <c r="V188" i="2"/>
  <c r="W188" i="2"/>
  <c r="AI188" i="2"/>
  <c r="V189" i="2"/>
  <c r="W189" i="2"/>
  <c r="V190" i="2"/>
  <c r="W190" i="2"/>
  <c r="AI190" i="2"/>
  <c r="V191" i="2"/>
  <c r="W191" i="2"/>
  <c r="V192" i="2"/>
  <c r="W192" i="2"/>
  <c r="V193" i="2"/>
  <c r="W193" i="2"/>
  <c r="V194" i="2"/>
  <c r="W194" i="2"/>
  <c r="V195" i="2"/>
  <c r="W195" i="2"/>
  <c r="AI195" i="2"/>
  <c r="V196" i="2"/>
  <c r="W196" i="2"/>
  <c r="V197" i="2"/>
  <c r="W197" i="2"/>
  <c r="AI197" i="2"/>
  <c r="V198" i="2"/>
  <c r="W198" i="2"/>
  <c r="V199" i="2"/>
  <c r="W199" i="2"/>
  <c r="V200" i="2"/>
  <c r="W200" i="2"/>
  <c r="V201" i="2"/>
  <c r="W201" i="2"/>
  <c r="X201" i="2" s="1"/>
  <c r="V202" i="2"/>
  <c r="W202" i="2"/>
  <c r="V203" i="2"/>
  <c r="W203" i="2"/>
  <c r="AI203" i="2"/>
  <c r="V204" i="2"/>
  <c r="W204" i="2"/>
  <c r="AI204" i="2"/>
  <c r="V207" i="2"/>
  <c r="W207" i="2"/>
  <c r="A13" i="14"/>
  <c r="A5" i="14"/>
  <c r="A3" i="14"/>
  <c r="AS7" i="2"/>
  <c r="Q36" i="4"/>
  <c r="E17" i="14" s="1"/>
  <c r="Q35" i="4"/>
  <c r="E16" i="14" s="1"/>
  <c r="Q32" i="4"/>
  <c r="E15" i="14" s="1"/>
  <c r="Q31" i="4"/>
  <c r="E14" i="14" s="1"/>
  <c r="D2" i="11"/>
  <c r="C5" i="14" s="1"/>
  <c r="C3" i="16"/>
  <c r="B9" i="14" s="1"/>
  <c r="Q28" i="4"/>
  <c r="E13" i="14" s="1"/>
  <c r="Q27" i="4"/>
  <c r="E12" i="14" s="1"/>
  <c r="Q24" i="4"/>
  <c r="E11" i="14" s="1"/>
  <c r="Q23" i="4"/>
  <c r="E10" i="14" s="1"/>
  <c r="Q20" i="4"/>
  <c r="E9" i="14" s="1"/>
  <c r="Q19" i="4"/>
  <c r="E8" i="14" s="1"/>
  <c r="Q16" i="4"/>
  <c r="E7" i="14" s="1"/>
  <c r="Q15" i="4"/>
  <c r="E6" i="14" s="1"/>
  <c r="Q12" i="4"/>
  <c r="E5" i="14" s="1"/>
  <c r="Q11" i="4"/>
  <c r="E4" i="14" s="1"/>
  <c r="A1" i="2"/>
  <c r="BT3" i="16"/>
  <c r="R207" i="2"/>
  <c r="I3" i="16"/>
  <c r="J3" i="16"/>
  <c r="H3" i="16"/>
  <c r="G3" i="16"/>
  <c r="F3" i="16"/>
  <c r="E3" i="16"/>
  <c r="D3" i="16"/>
  <c r="E2" i="15"/>
  <c r="A2" i="15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G185" i="12"/>
  <c r="R190" i="2"/>
  <c r="R191" i="2"/>
  <c r="R192" i="2"/>
  <c r="R193" i="2"/>
  <c r="R194" i="2"/>
  <c r="R195" i="2"/>
  <c r="R196" i="2"/>
  <c r="R197" i="2"/>
  <c r="G193" i="12"/>
  <c r="R198" i="2"/>
  <c r="R199" i="2"/>
  <c r="R200" i="2"/>
  <c r="R201" i="2"/>
  <c r="R202" i="2"/>
  <c r="R203" i="2"/>
  <c r="R204" i="2"/>
  <c r="G200" i="12"/>
  <c r="R205" i="2"/>
  <c r="R206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G98" i="12"/>
  <c r="R103" i="2"/>
  <c r="R104" i="2"/>
  <c r="R105" i="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81" i="12"/>
  <c r="E82" i="12"/>
  <c r="E83" i="12"/>
  <c r="E84" i="12"/>
  <c r="E85" i="12"/>
  <c r="E86" i="12"/>
  <c r="E87" i="12"/>
  <c r="E88" i="12"/>
  <c r="G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AO187" i="2"/>
  <c r="B183" i="13" s="1"/>
  <c r="AP187" i="2"/>
  <c r="B385" i="13" s="1"/>
  <c r="AQ187" i="2"/>
  <c r="B587" i="13" s="1"/>
  <c r="AR187" i="2"/>
  <c r="B789" i="13" s="1"/>
  <c r="AS187" i="2"/>
  <c r="C183" i="13" s="1"/>
  <c r="AT187" i="2"/>
  <c r="C385" i="13" s="1"/>
  <c r="AU187" i="2"/>
  <c r="C587" i="13" s="1"/>
  <c r="AV187" i="2"/>
  <c r="C789" i="13" s="1"/>
  <c r="AW187" i="2"/>
  <c r="G183" i="13" s="1"/>
  <c r="AX187" i="2"/>
  <c r="G385" i="13" s="1"/>
  <c r="AY187" i="2"/>
  <c r="G587" i="13" s="1"/>
  <c r="AZ187" i="2"/>
  <c r="G789" i="13" s="1"/>
  <c r="BA187" i="2"/>
  <c r="BB187" i="2"/>
  <c r="BC187" i="2"/>
  <c r="BD187" i="2"/>
  <c r="AO188" i="2"/>
  <c r="B184" i="13" s="1"/>
  <c r="AP188" i="2"/>
  <c r="B386" i="13" s="1"/>
  <c r="AQ188" i="2"/>
  <c r="B588" i="13" s="1"/>
  <c r="AR188" i="2"/>
  <c r="B790" i="13" s="1"/>
  <c r="AS188" i="2"/>
  <c r="C184" i="13" s="1"/>
  <c r="AT188" i="2"/>
  <c r="C386" i="13" s="1"/>
  <c r="AU188" i="2"/>
  <c r="C588" i="13" s="1"/>
  <c r="AV188" i="2"/>
  <c r="C790" i="13" s="1"/>
  <c r="AW188" i="2"/>
  <c r="G184" i="13" s="1"/>
  <c r="AX188" i="2"/>
  <c r="G386" i="13" s="1"/>
  <c r="AY188" i="2"/>
  <c r="G588" i="13" s="1"/>
  <c r="AZ188" i="2"/>
  <c r="G790" i="13" s="1"/>
  <c r="BA188" i="2"/>
  <c r="BB188" i="2"/>
  <c r="BC188" i="2"/>
  <c r="BD188" i="2"/>
  <c r="AO189" i="2"/>
  <c r="B185" i="13" s="1"/>
  <c r="AP189" i="2"/>
  <c r="B387" i="13" s="1"/>
  <c r="AQ189" i="2"/>
  <c r="B589" i="13" s="1"/>
  <c r="AR189" i="2"/>
  <c r="B791" i="13" s="1"/>
  <c r="AS189" i="2"/>
  <c r="C185" i="13" s="1"/>
  <c r="AT189" i="2"/>
  <c r="C387" i="13" s="1"/>
  <c r="AU189" i="2"/>
  <c r="C589" i="13" s="1"/>
  <c r="AV189" i="2"/>
  <c r="C791" i="13" s="1"/>
  <c r="AW189" i="2"/>
  <c r="G185" i="13" s="1"/>
  <c r="AX189" i="2"/>
  <c r="G387" i="13" s="1"/>
  <c r="AY189" i="2"/>
  <c r="G589" i="13" s="1"/>
  <c r="AZ189" i="2"/>
  <c r="G791" i="13" s="1"/>
  <c r="BA189" i="2"/>
  <c r="BB189" i="2"/>
  <c r="BC189" i="2"/>
  <c r="BD189" i="2"/>
  <c r="AO190" i="2"/>
  <c r="B186" i="13" s="1"/>
  <c r="AP190" i="2"/>
  <c r="B388" i="13" s="1"/>
  <c r="AQ190" i="2"/>
  <c r="B590" i="13" s="1"/>
  <c r="AR190" i="2"/>
  <c r="B792" i="13" s="1"/>
  <c r="AS190" i="2"/>
  <c r="C186" i="13" s="1"/>
  <c r="AT190" i="2"/>
  <c r="C388" i="13" s="1"/>
  <c r="AU190" i="2"/>
  <c r="C590" i="13" s="1"/>
  <c r="AV190" i="2"/>
  <c r="C792" i="13" s="1"/>
  <c r="AW190" i="2"/>
  <c r="G186" i="13" s="1"/>
  <c r="AX190" i="2"/>
  <c r="G388" i="13" s="1"/>
  <c r="AY190" i="2"/>
  <c r="G590" i="13" s="1"/>
  <c r="AZ190" i="2"/>
  <c r="G792" i="13" s="1"/>
  <c r="BA190" i="2"/>
  <c r="BB190" i="2"/>
  <c r="BC190" i="2"/>
  <c r="BD190" i="2"/>
  <c r="AO191" i="2"/>
  <c r="B187" i="13" s="1"/>
  <c r="AP191" i="2"/>
  <c r="B389" i="13" s="1"/>
  <c r="AQ191" i="2"/>
  <c r="B591" i="13" s="1"/>
  <c r="AR191" i="2"/>
  <c r="B793" i="13" s="1"/>
  <c r="AS191" i="2"/>
  <c r="C187" i="13" s="1"/>
  <c r="AT191" i="2"/>
  <c r="C389" i="13" s="1"/>
  <c r="AU191" i="2"/>
  <c r="C591" i="13" s="1"/>
  <c r="AV191" i="2"/>
  <c r="C793" i="13" s="1"/>
  <c r="AW191" i="2"/>
  <c r="G187" i="13" s="1"/>
  <c r="AX191" i="2"/>
  <c r="G389" i="13" s="1"/>
  <c r="AY191" i="2"/>
  <c r="G591" i="13" s="1"/>
  <c r="AZ191" i="2"/>
  <c r="G793" i="13" s="1"/>
  <c r="BA191" i="2"/>
  <c r="BB191" i="2"/>
  <c r="BC191" i="2"/>
  <c r="BD191" i="2"/>
  <c r="AO192" i="2"/>
  <c r="B188" i="13" s="1"/>
  <c r="AP192" i="2"/>
  <c r="B390" i="13" s="1"/>
  <c r="AQ192" i="2"/>
  <c r="B592" i="13" s="1"/>
  <c r="AR192" i="2"/>
  <c r="B794" i="13" s="1"/>
  <c r="AS192" i="2"/>
  <c r="C188" i="13" s="1"/>
  <c r="AT192" i="2"/>
  <c r="C390" i="13" s="1"/>
  <c r="AU192" i="2"/>
  <c r="C592" i="13" s="1"/>
  <c r="AV192" i="2"/>
  <c r="C794" i="13" s="1"/>
  <c r="AW192" i="2"/>
  <c r="G188" i="13" s="1"/>
  <c r="AX192" i="2"/>
  <c r="G390" i="13" s="1"/>
  <c r="AY192" i="2"/>
  <c r="G592" i="13" s="1"/>
  <c r="AZ192" i="2"/>
  <c r="G794" i="13" s="1"/>
  <c r="BA192" i="2"/>
  <c r="BB192" i="2"/>
  <c r="BC192" i="2"/>
  <c r="BD192" i="2"/>
  <c r="AO193" i="2"/>
  <c r="B189" i="13" s="1"/>
  <c r="AP193" i="2"/>
  <c r="B391" i="13" s="1"/>
  <c r="AQ193" i="2"/>
  <c r="B593" i="13" s="1"/>
  <c r="AR193" i="2"/>
  <c r="B795" i="13" s="1"/>
  <c r="AS193" i="2"/>
  <c r="C189" i="13" s="1"/>
  <c r="AT193" i="2"/>
  <c r="C391" i="13" s="1"/>
  <c r="AU193" i="2"/>
  <c r="C593" i="13" s="1"/>
  <c r="AV193" i="2"/>
  <c r="C795" i="13" s="1"/>
  <c r="AW193" i="2"/>
  <c r="G189" i="13" s="1"/>
  <c r="AX193" i="2"/>
  <c r="G391" i="13" s="1"/>
  <c r="AY193" i="2"/>
  <c r="G593" i="13" s="1"/>
  <c r="AZ193" i="2"/>
  <c r="G795" i="13" s="1"/>
  <c r="BA193" i="2"/>
  <c r="BB193" i="2"/>
  <c r="BC193" i="2"/>
  <c r="BD193" i="2"/>
  <c r="AO194" i="2"/>
  <c r="B190" i="13" s="1"/>
  <c r="AP194" i="2"/>
  <c r="B392" i="13" s="1"/>
  <c r="AQ194" i="2"/>
  <c r="B594" i="13" s="1"/>
  <c r="AR194" i="2"/>
  <c r="B796" i="13" s="1"/>
  <c r="AS194" i="2"/>
  <c r="C190" i="13" s="1"/>
  <c r="AT194" i="2"/>
  <c r="C392" i="13" s="1"/>
  <c r="AU194" i="2"/>
  <c r="C594" i="13" s="1"/>
  <c r="AV194" i="2"/>
  <c r="C796" i="13" s="1"/>
  <c r="AW194" i="2"/>
  <c r="G190" i="13" s="1"/>
  <c r="AX194" i="2"/>
  <c r="G392" i="13" s="1"/>
  <c r="AY194" i="2"/>
  <c r="G594" i="13" s="1"/>
  <c r="AZ194" i="2"/>
  <c r="G796" i="13" s="1"/>
  <c r="BA194" i="2"/>
  <c r="BB194" i="2"/>
  <c r="BC194" i="2"/>
  <c r="BD194" i="2"/>
  <c r="AO195" i="2"/>
  <c r="B191" i="13" s="1"/>
  <c r="AP195" i="2"/>
  <c r="B393" i="13" s="1"/>
  <c r="AQ195" i="2"/>
  <c r="B595" i="13" s="1"/>
  <c r="AR195" i="2"/>
  <c r="B797" i="13" s="1"/>
  <c r="AS195" i="2"/>
  <c r="C191" i="13" s="1"/>
  <c r="AT195" i="2"/>
  <c r="C393" i="13" s="1"/>
  <c r="AU195" i="2"/>
  <c r="C595" i="13" s="1"/>
  <c r="AV195" i="2"/>
  <c r="C797" i="13" s="1"/>
  <c r="AW195" i="2"/>
  <c r="G191" i="13" s="1"/>
  <c r="AX195" i="2"/>
  <c r="G393" i="13" s="1"/>
  <c r="AY195" i="2"/>
  <c r="G595" i="13" s="1"/>
  <c r="AZ195" i="2"/>
  <c r="G797" i="13" s="1"/>
  <c r="BA195" i="2"/>
  <c r="BB195" i="2"/>
  <c r="BC195" i="2"/>
  <c r="BD195" i="2"/>
  <c r="AO196" i="2"/>
  <c r="B192" i="13" s="1"/>
  <c r="AP196" i="2"/>
  <c r="B394" i="13" s="1"/>
  <c r="AQ196" i="2"/>
  <c r="B596" i="13" s="1"/>
  <c r="AR196" i="2"/>
  <c r="B798" i="13" s="1"/>
  <c r="AS196" i="2"/>
  <c r="C192" i="13" s="1"/>
  <c r="AT196" i="2"/>
  <c r="C394" i="13" s="1"/>
  <c r="AU196" i="2"/>
  <c r="C596" i="13" s="1"/>
  <c r="AV196" i="2"/>
  <c r="C798" i="13" s="1"/>
  <c r="AW196" i="2"/>
  <c r="G192" i="13" s="1"/>
  <c r="AX196" i="2"/>
  <c r="G394" i="13" s="1"/>
  <c r="AY196" i="2"/>
  <c r="G596" i="13" s="1"/>
  <c r="AZ196" i="2"/>
  <c r="G798" i="13" s="1"/>
  <c r="BA196" i="2"/>
  <c r="BB196" i="2"/>
  <c r="BC196" i="2"/>
  <c r="BD196" i="2"/>
  <c r="AO197" i="2"/>
  <c r="B193" i="13" s="1"/>
  <c r="AP197" i="2"/>
  <c r="B395" i="13" s="1"/>
  <c r="AQ197" i="2"/>
  <c r="B597" i="13" s="1"/>
  <c r="AR197" i="2"/>
  <c r="B799" i="13" s="1"/>
  <c r="AS197" i="2"/>
  <c r="C193" i="13" s="1"/>
  <c r="AT197" i="2"/>
  <c r="C395" i="13" s="1"/>
  <c r="AU197" i="2"/>
  <c r="C597" i="13" s="1"/>
  <c r="AV197" i="2"/>
  <c r="C799" i="13" s="1"/>
  <c r="AW197" i="2"/>
  <c r="G193" i="13" s="1"/>
  <c r="AX197" i="2"/>
  <c r="G395" i="13" s="1"/>
  <c r="AY197" i="2"/>
  <c r="G597" i="13" s="1"/>
  <c r="AZ197" i="2"/>
  <c r="G799" i="13" s="1"/>
  <c r="BA197" i="2"/>
  <c r="BB197" i="2"/>
  <c r="BC197" i="2"/>
  <c r="BD197" i="2"/>
  <c r="AO198" i="2"/>
  <c r="B194" i="13" s="1"/>
  <c r="AP198" i="2"/>
  <c r="B396" i="13" s="1"/>
  <c r="AQ198" i="2"/>
  <c r="B598" i="13" s="1"/>
  <c r="AR198" i="2"/>
  <c r="B800" i="13" s="1"/>
  <c r="AS198" i="2"/>
  <c r="C194" i="13" s="1"/>
  <c r="AT198" i="2"/>
  <c r="C396" i="13" s="1"/>
  <c r="AU198" i="2"/>
  <c r="C598" i="13" s="1"/>
  <c r="AV198" i="2"/>
  <c r="C800" i="13" s="1"/>
  <c r="AW198" i="2"/>
  <c r="G194" i="13" s="1"/>
  <c r="AX198" i="2"/>
  <c r="G396" i="13" s="1"/>
  <c r="AY198" i="2"/>
  <c r="G598" i="13" s="1"/>
  <c r="AZ198" i="2"/>
  <c r="G800" i="13" s="1"/>
  <c r="BA198" i="2"/>
  <c r="BB198" i="2"/>
  <c r="BC198" i="2"/>
  <c r="BD198" i="2"/>
  <c r="AO199" i="2"/>
  <c r="B195" i="13" s="1"/>
  <c r="AP199" i="2"/>
  <c r="B397" i="13" s="1"/>
  <c r="AQ199" i="2"/>
  <c r="B599" i="13" s="1"/>
  <c r="AR199" i="2"/>
  <c r="B801" i="13" s="1"/>
  <c r="AS199" i="2"/>
  <c r="C195" i="13" s="1"/>
  <c r="AT199" i="2"/>
  <c r="C397" i="13" s="1"/>
  <c r="AU199" i="2"/>
  <c r="C599" i="13" s="1"/>
  <c r="AV199" i="2"/>
  <c r="C801" i="13" s="1"/>
  <c r="AW199" i="2"/>
  <c r="G195" i="13" s="1"/>
  <c r="AX199" i="2"/>
  <c r="G397" i="13" s="1"/>
  <c r="AY199" i="2"/>
  <c r="G599" i="13" s="1"/>
  <c r="AZ199" i="2"/>
  <c r="G801" i="13" s="1"/>
  <c r="BA199" i="2"/>
  <c r="BB199" i="2"/>
  <c r="BC199" i="2"/>
  <c r="BD199" i="2"/>
  <c r="AO200" i="2"/>
  <c r="B196" i="13" s="1"/>
  <c r="AP200" i="2"/>
  <c r="B398" i="13" s="1"/>
  <c r="AQ200" i="2"/>
  <c r="B600" i="13" s="1"/>
  <c r="AR200" i="2"/>
  <c r="B802" i="13" s="1"/>
  <c r="AS200" i="2"/>
  <c r="C196" i="13" s="1"/>
  <c r="AT200" i="2"/>
  <c r="C398" i="13" s="1"/>
  <c r="AU200" i="2"/>
  <c r="C600" i="13" s="1"/>
  <c r="AV200" i="2"/>
  <c r="C802" i="13" s="1"/>
  <c r="AW200" i="2"/>
  <c r="G196" i="13" s="1"/>
  <c r="AX200" i="2"/>
  <c r="G398" i="13" s="1"/>
  <c r="AY200" i="2"/>
  <c r="G600" i="13" s="1"/>
  <c r="AZ200" i="2"/>
  <c r="G802" i="13" s="1"/>
  <c r="BA200" i="2"/>
  <c r="BB200" i="2"/>
  <c r="BC200" i="2"/>
  <c r="BD200" i="2"/>
  <c r="AO201" i="2"/>
  <c r="B197" i="13" s="1"/>
  <c r="AP201" i="2"/>
  <c r="B399" i="13" s="1"/>
  <c r="AQ201" i="2"/>
  <c r="B601" i="13" s="1"/>
  <c r="AR201" i="2"/>
  <c r="B803" i="13" s="1"/>
  <c r="AS201" i="2"/>
  <c r="C197" i="13" s="1"/>
  <c r="AT201" i="2"/>
  <c r="C399" i="13" s="1"/>
  <c r="AU201" i="2"/>
  <c r="C601" i="13" s="1"/>
  <c r="AV201" i="2"/>
  <c r="C803" i="13" s="1"/>
  <c r="AW201" i="2"/>
  <c r="G197" i="13" s="1"/>
  <c r="AX201" i="2"/>
  <c r="G399" i="13" s="1"/>
  <c r="AY201" i="2"/>
  <c r="G601" i="13" s="1"/>
  <c r="AZ201" i="2"/>
  <c r="G803" i="13" s="1"/>
  <c r="BA201" i="2"/>
  <c r="BB201" i="2"/>
  <c r="BC201" i="2"/>
  <c r="BD201" i="2"/>
  <c r="AO202" i="2"/>
  <c r="B198" i="13" s="1"/>
  <c r="AP202" i="2"/>
  <c r="B400" i="13" s="1"/>
  <c r="AQ202" i="2"/>
  <c r="B602" i="13" s="1"/>
  <c r="AR202" i="2"/>
  <c r="B804" i="13" s="1"/>
  <c r="AS202" i="2"/>
  <c r="C198" i="13" s="1"/>
  <c r="AT202" i="2"/>
  <c r="C400" i="13" s="1"/>
  <c r="AU202" i="2"/>
  <c r="C602" i="13" s="1"/>
  <c r="AV202" i="2"/>
  <c r="C804" i="13" s="1"/>
  <c r="AW202" i="2"/>
  <c r="G198" i="13" s="1"/>
  <c r="AX202" i="2"/>
  <c r="G400" i="13" s="1"/>
  <c r="AY202" i="2"/>
  <c r="G602" i="13" s="1"/>
  <c r="AZ202" i="2"/>
  <c r="G804" i="13" s="1"/>
  <c r="BA202" i="2"/>
  <c r="BB202" i="2"/>
  <c r="BC202" i="2"/>
  <c r="BD202" i="2"/>
  <c r="AO203" i="2"/>
  <c r="B199" i="13" s="1"/>
  <c r="AP203" i="2"/>
  <c r="B401" i="13" s="1"/>
  <c r="AQ203" i="2"/>
  <c r="B603" i="13" s="1"/>
  <c r="AR203" i="2"/>
  <c r="B805" i="13" s="1"/>
  <c r="AS203" i="2"/>
  <c r="C199" i="13" s="1"/>
  <c r="AT203" i="2"/>
  <c r="C401" i="13" s="1"/>
  <c r="AU203" i="2"/>
  <c r="C603" i="13" s="1"/>
  <c r="AV203" i="2"/>
  <c r="C805" i="13" s="1"/>
  <c r="AW203" i="2"/>
  <c r="G199" i="13" s="1"/>
  <c r="AX203" i="2"/>
  <c r="G401" i="13" s="1"/>
  <c r="AY203" i="2"/>
  <c r="G603" i="13" s="1"/>
  <c r="AZ203" i="2"/>
  <c r="G805" i="13" s="1"/>
  <c r="BA203" i="2"/>
  <c r="BB203" i="2"/>
  <c r="BC203" i="2"/>
  <c r="BD203" i="2"/>
  <c r="AO204" i="2"/>
  <c r="B200" i="13" s="1"/>
  <c r="AP204" i="2"/>
  <c r="B402" i="13" s="1"/>
  <c r="AQ204" i="2"/>
  <c r="B604" i="13" s="1"/>
  <c r="AR204" i="2"/>
  <c r="B806" i="13" s="1"/>
  <c r="AS204" i="2"/>
  <c r="C200" i="13" s="1"/>
  <c r="AT204" i="2"/>
  <c r="C402" i="13" s="1"/>
  <c r="AU204" i="2"/>
  <c r="C604" i="13" s="1"/>
  <c r="AV204" i="2"/>
  <c r="C806" i="13" s="1"/>
  <c r="AW204" i="2"/>
  <c r="G200" i="13" s="1"/>
  <c r="AX204" i="2"/>
  <c r="G402" i="13" s="1"/>
  <c r="AY204" i="2"/>
  <c r="G604" i="13" s="1"/>
  <c r="AZ204" i="2"/>
  <c r="G806" i="13" s="1"/>
  <c r="BA204" i="2"/>
  <c r="BB204" i="2"/>
  <c r="BC204" i="2"/>
  <c r="BD204" i="2"/>
  <c r="AO205" i="2"/>
  <c r="B201" i="13" s="1"/>
  <c r="AP205" i="2"/>
  <c r="B403" i="13" s="1"/>
  <c r="AQ205" i="2"/>
  <c r="B605" i="13" s="1"/>
  <c r="AR205" i="2"/>
  <c r="B807" i="13" s="1"/>
  <c r="AS205" i="2"/>
  <c r="C201" i="13" s="1"/>
  <c r="AT205" i="2"/>
  <c r="C403" i="13" s="1"/>
  <c r="AU205" i="2"/>
  <c r="C605" i="13" s="1"/>
  <c r="AV205" i="2"/>
  <c r="C807" i="13" s="1"/>
  <c r="AW205" i="2"/>
  <c r="G201" i="13" s="1"/>
  <c r="AX205" i="2"/>
  <c r="G403" i="13" s="1"/>
  <c r="AY205" i="2"/>
  <c r="G605" i="13" s="1"/>
  <c r="AZ205" i="2"/>
  <c r="G807" i="13" s="1"/>
  <c r="BA205" i="2"/>
  <c r="BB205" i="2"/>
  <c r="BC205" i="2"/>
  <c r="BD205" i="2"/>
  <c r="AO206" i="2"/>
  <c r="B202" i="13" s="1"/>
  <c r="AP206" i="2"/>
  <c r="B404" i="13" s="1"/>
  <c r="AQ206" i="2"/>
  <c r="B606" i="13" s="1"/>
  <c r="AR206" i="2"/>
  <c r="B808" i="13" s="1"/>
  <c r="AS206" i="2"/>
  <c r="C202" i="13" s="1"/>
  <c r="AT206" i="2"/>
  <c r="C404" i="13" s="1"/>
  <c r="AU206" i="2"/>
  <c r="C606" i="13" s="1"/>
  <c r="AV206" i="2"/>
  <c r="C808" i="13" s="1"/>
  <c r="AW206" i="2"/>
  <c r="G202" i="13" s="1"/>
  <c r="AX206" i="2"/>
  <c r="G404" i="13" s="1"/>
  <c r="AY206" i="2"/>
  <c r="G606" i="13" s="1"/>
  <c r="AZ206" i="2"/>
  <c r="G808" i="13" s="1"/>
  <c r="BA206" i="2"/>
  <c r="BB206" i="2"/>
  <c r="BC206" i="2"/>
  <c r="BD206" i="2"/>
  <c r="AO207" i="2"/>
  <c r="B203" i="13" s="1"/>
  <c r="AP207" i="2"/>
  <c r="B405" i="13" s="1"/>
  <c r="AQ207" i="2"/>
  <c r="B607" i="13" s="1"/>
  <c r="AR207" i="2"/>
  <c r="AS207" i="2"/>
  <c r="AT207" i="2"/>
  <c r="AU207" i="2"/>
  <c r="AV207" i="2"/>
  <c r="AW207" i="2"/>
  <c r="G203" i="13" s="1"/>
  <c r="AX207" i="2"/>
  <c r="G405" i="13" s="1"/>
  <c r="AY207" i="2"/>
  <c r="G607" i="13" s="1"/>
  <c r="AZ207" i="2"/>
  <c r="BA207" i="2"/>
  <c r="BB207" i="2"/>
  <c r="BC207" i="2"/>
  <c r="BD207" i="2"/>
  <c r="AO85" i="2"/>
  <c r="B81" i="13" s="1"/>
  <c r="AP85" i="2"/>
  <c r="B283" i="13" s="1"/>
  <c r="AQ85" i="2"/>
  <c r="B485" i="13" s="1"/>
  <c r="AR85" i="2"/>
  <c r="B687" i="13" s="1"/>
  <c r="AS85" i="2"/>
  <c r="C81" i="13" s="1"/>
  <c r="AT85" i="2"/>
  <c r="C283" i="13" s="1"/>
  <c r="AU85" i="2"/>
  <c r="C485" i="13" s="1"/>
  <c r="AV85" i="2"/>
  <c r="C687" i="13" s="1"/>
  <c r="AW85" i="2"/>
  <c r="G81" i="13" s="1"/>
  <c r="AX85" i="2"/>
  <c r="G283" i="13" s="1"/>
  <c r="AY85" i="2"/>
  <c r="G485" i="13" s="1"/>
  <c r="AZ85" i="2"/>
  <c r="G687" i="13" s="1"/>
  <c r="BA85" i="2"/>
  <c r="BB85" i="2"/>
  <c r="BC85" i="2"/>
  <c r="BD85" i="2"/>
  <c r="AO86" i="2"/>
  <c r="B82" i="13" s="1"/>
  <c r="AP86" i="2"/>
  <c r="B284" i="13" s="1"/>
  <c r="AQ86" i="2"/>
  <c r="B486" i="13" s="1"/>
  <c r="AR86" i="2"/>
  <c r="B688" i="13" s="1"/>
  <c r="AS86" i="2"/>
  <c r="C82" i="13" s="1"/>
  <c r="AT86" i="2"/>
  <c r="C284" i="13" s="1"/>
  <c r="AU86" i="2"/>
  <c r="C486" i="13" s="1"/>
  <c r="AV86" i="2"/>
  <c r="C688" i="13" s="1"/>
  <c r="AW86" i="2"/>
  <c r="G82" i="13" s="1"/>
  <c r="AX86" i="2"/>
  <c r="G284" i="13" s="1"/>
  <c r="AY86" i="2"/>
  <c r="G486" i="13" s="1"/>
  <c r="AZ86" i="2"/>
  <c r="G688" i="13" s="1"/>
  <c r="BA86" i="2"/>
  <c r="BB86" i="2"/>
  <c r="BC86" i="2"/>
  <c r="BD86" i="2"/>
  <c r="AO87" i="2"/>
  <c r="B83" i="13" s="1"/>
  <c r="AP87" i="2"/>
  <c r="B285" i="13" s="1"/>
  <c r="AQ87" i="2"/>
  <c r="B487" i="13" s="1"/>
  <c r="AR87" i="2"/>
  <c r="B689" i="13" s="1"/>
  <c r="AS87" i="2"/>
  <c r="C83" i="13" s="1"/>
  <c r="AT87" i="2"/>
  <c r="C285" i="13" s="1"/>
  <c r="AU87" i="2"/>
  <c r="C487" i="13" s="1"/>
  <c r="AV87" i="2"/>
  <c r="C689" i="13" s="1"/>
  <c r="AW87" i="2"/>
  <c r="G83" i="13" s="1"/>
  <c r="AX87" i="2"/>
  <c r="G285" i="13" s="1"/>
  <c r="AY87" i="2"/>
  <c r="G487" i="13" s="1"/>
  <c r="AZ87" i="2"/>
  <c r="G689" i="13" s="1"/>
  <c r="BA87" i="2"/>
  <c r="BB87" i="2"/>
  <c r="BC87" i="2"/>
  <c r="BD87" i="2"/>
  <c r="AO88" i="2"/>
  <c r="B84" i="13" s="1"/>
  <c r="AP88" i="2"/>
  <c r="B286" i="13" s="1"/>
  <c r="AQ88" i="2"/>
  <c r="B488" i="13" s="1"/>
  <c r="AR88" i="2"/>
  <c r="B690" i="13" s="1"/>
  <c r="AS88" i="2"/>
  <c r="C84" i="13" s="1"/>
  <c r="AT88" i="2"/>
  <c r="C286" i="13" s="1"/>
  <c r="AU88" i="2"/>
  <c r="C488" i="13" s="1"/>
  <c r="AV88" i="2"/>
  <c r="C690" i="13" s="1"/>
  <c r="AW88" i="2"/>
  <c r="G84" i="13" s="1"/>
  <c r="AX88" i="2"/>
  <c r="G286" i="13" s="1"/>
  <c r="AY88" i="2"/>
  <c r="G488" i="13" s="1"/>
  <c r="AZ88" i="2"/>
  <c r="G690" i="13" s="1"/>
  <c r="BA88" i="2"/>
  <c r="BB88" i="2"/>
  <c r="BC88" i="2"/>
  <c r="BD88" i="2"/>
  <c r="AO89" i="2"/>
  <c r="B85" i="13" s="1"/>
  <c r="AP89" i="2"/>
  <c r="B287" i="13" s="1"/>
  <c r="AQ89" i="2"/>
  <c r="B489" i="13" s="1"/>
  <c r="AR89" i="2"/>
  <c r="B691" i="13" s="1"/>
  <c r="AS89" i="2"/>
  <c r="C85" i="13" s="1"/>
  <c r="AT89" i="2"/>
  <c r="C287" i="13" s="1"/>
  <c r="AU89" i="2"/>
  <c r="C489" i="13" s="1"/>
  <c r="AV89" i="2"/>
  <c r="C691" i="13" s="1"/>
  <c r="AW89" i="2"/>
  <c r="G85" i="13" s="1"/>
  <c r="AX89" i="2"/>
  <c r="G287" i="13" s="1"/>
  <c r="AY89" i="2"/>
  <c r="G489" i="13" s="1"/>
  <c r="AZ89" i="2"/>
  <c r="G691" i="13" s="1"/>
  <c r="BA89" i="2"/>
  <c r="BB89" i="2"/>
  <c r="BC89" i="2"/>
  <c r="BD89" i="2"/>
  <c r="AO90" i="2"/>
  <c r="B86" i="13" s="1"/>
  <c r="AP90" i="2"/>
  <c r="B288" i="13" s="1"/>
  <c r="AQ90" i="2"/>
  <c r="B490" i="13" s="1"/>
  <c r="AR90" i="2"/>
  <c r="B692" i="13" s="1"/>
  <c r="AS90" i="2"/>
  <c r="C86" i="13" s="1"/>
  <c r="AT90" i="2"/>
  <c r="C288" i="13" s="1"/>
  <c r="AU90" i="2"/>
  <c r="C490" i="13" s="1"/>
  <c r="AV90" i="2"/>
  <c r="C692" i="13" s="1"/>
  <c r="AW90" i="2"/>
  <c r="G86" i="13" s="1"/>
  <c r="AX90" i="2"/>
  <c r="G288" i="13" s="1"/>
  <c r="AY90" i="2"/>
  <c r="G490" i="13" s="1"/>
  <c r="AZ90" i="2"/>
  <c r="G692" i="13" s="1"/>
  <c r="BA90" i="2"/>
  <c r="BB90" i="2"/>
  <c r="BC90" i="2"/>
  <c r="BD90" i="2"/>
  <c r="AO91" i="2"/>
  <c r="B87" i="13" s="1"/>
  <c r="AP91" i="2"/>
  <c r="B289" i="13" s="1"/>
  <c r="AQ91" i="2"/>
  <c r="B491" i="13" s="1"/>
  <c r="AR91" i="2"/>
  <c r="B693" i="13" s="1"/>
  <c r="AS91" i="2"/>
  <c r="C87" i="13" s="1"/>
  <c r="AT91" i="2"/>
  <c r="C289" i="13" s="1"/>
  <c r="AU91" i="2"/>
  <c r="C491" i="13" s="1"/>
  <c r="AV91" i="2"/>
  <c r="C693" i="13" s="1"/>
  <c r="AW91" i="2"/>
  <c r="G87" i="13" s="1"/>
  <c r="AX91" i="2"/>
  <c r="G289" i="13" s="1"/>
  <c r="AY91" i="2"/>
  <c r="G491" i="13" s="1"/>
  <c r="AZ91" i="2"/>
  <c r="G693" i="13" s="1"/>
  <c r="BA91" i="2"/>
  <c r="BB91" i="2"/>
  <c r="BC91" i="2"/>
  <c r="BD91" i="2"/>
  <c r="AO92" i="2"/>
  <c r="B88" i="13" s="1"/>
  <c r="AP92" i="2"/>
  <c r="B290" i="13" s="1"/>
  <c r="AQ92" i="2"/>
  <c r="B492" i="13" s="1"/>
  <c r="AR92" i="2"/>
  <c r="B694" i="13" s="1"/>
  <c r="AS92" i="2"/>
  <c r="C88" i="13" s="1"/>
  <c r="AT92" i="2"/>
  <c r="C290" i="13" s="1"/>
  <c r="AU92" i="2"/>
  <c r="C492" i="13" s="1"/>
  <c r="AV92" i="2"/>
  <c r="C694" i="13" s="1"/>
  <c r="AW92" i="2"/>
  <c r="G88" i="13" s="1"/>
  <c r="AX92" i="2"/>
  <c r="G290" i="13" s="1"/>
  <c r="AY92" i="2"/>
  <c r="G492" i="13" s="1"/>
  <c r="AZ92" i="2"/>
  <c r="G694" i="13" s="1"/>
  <c r="BA92" i="2"/>
  <c r="BB92" i="2"/>
  <c r="BC92" i="2"/>
  <c r="BD92" i="2"/>
  <c r="AO93" i="2"/>
  <c r="B89" i="13" s="1"/>
  <c r="AP93" i="2"/>
  <c r="B291" i="13" s="1"/>
  <c r="AQ93" i="2"/>
  <c r="B493" i="13" s="1"/>
  <c r="AR93" i="2"/>
  <c r="B695" i="13" s="1"/>
  <c r="AS93" i="2"/>
  <c r="C89" i="13" s="1"/>
  <c r="AT93" i="2"/>
  <c r="C291" i="13" s="1"/>
  <c r="AU93" i="2"/>
  <c r="C493" i="13" s="1"/>
  <c r="AV93" i="2"/>
  <c r="C695" i="13" s="1"/>
  <c r="AW93" i="2"/>
  <c r="G89" i="13" s="1"/>
  <c r="AX93" i="2"/>
  <c r="G291" i="13" s="1"/>
  <c r="AY93" i="2"/>
  <c r="G493" i="13" s="1"/>
  <c r="AZ93" i="2"/>
  <c r="G695" i="13" s="1"/>
  <c r="BA93" i="2"/>
  <c r="BB93" i="2"/>
  <c r="BC93" i="2"/>
  <c r="BD93" i="2"/>
  <c r="AO94" i="2"/>
  <c r="B90" i="13" s="1"/>
  <c r="AP94" i="2"/>
  <c r="B292" i="13" s="1"/>
  <c r="AQ94" i="2"/>
  <c r="B494" i="13" s="1"/>
  <c r="AR94" i="2"/>
  <c r="B696" i="13" s="1"/>
  <c r="AS94" i="2"/>
  <c r="C90" i="13" s="1"/>
  <c r="AT94" i="2"/>
  <c r="C292" i="13" s="1"/>
  <c r="AU94" i="2"/>
  <c r="C494" i="13" s="1"/>
  <c r="AV94" i="2"/>
  <c r="C696" i="13" s="1"/>
  <c r="AW94" i="2"/>
  <c r="G90" i="13" s="1"/>
  <c r="AX94" i="2"/>
  <c r="G292" i="13" s="1"/>
  <c r="AY94" i="2"/>
  <c r="G494" i="13" s="1"/>
  <c r="AZ94" i="2"/>
  <c r="G696" i="13" s="1"/>
  <c r="BA94" i="2"/>
  <c r="BB94" i="2"/>
  <c r="BC94" i="2"/>
  <c r="BD94" i="2"/>
  <c r="AO95" i="2"/>
  <c r="B91" i="13" s="1"/>
  <c r="AP95" i="2"/>
  <c r="B293" i="13" s="1"/>
  <c r="AQ95" i="2"/>
  <c r="B495" i="13" s="1"/>
  <c r="AR95" i="2"/>
  <c r="B697" i="13" s="1"/>
  <c r="AS95" i="2"/>
  <c r="C91" i="13" s="1"/>
  <c r="AT95" i="2"/>
  <c r="C293" i="13" s="1"/>
  <c r="AU95" i="2"/>
  <c r="C495" i="13" s="1"/>
  <c r="AV95" i="2"/>
  <c r="C697" i="13" s="1"/>
  <c r="AW95" i="2"/>
  <c r="G91" i="13" s="1"/>
  <c r="AX95" i="2"/>
  <c r="G293" i="13" s="1"/>
  <c r="AY95" i="2"/>
  <c r="G495" i="13" s="1"/>
  <c r="AZ95" i="2"/>
  <c r="G697" i="13" s="1"/>
  <c r="BA95" i="2"/>
  <c r="BB95" i="2"/>
  <c r="BC95" i="2"/>
  <c r="BD95" i="2"/>
  <c r="AO96" i="2"/>
  <c r="B92" i="13" s="1"/>
  <c r="AP96" i="2"/>
  <c r="B294" i="13" s="1"/>
  <c r="AQ96" i="2"/>
  <c r="B496" i="13" s="1"/>
  <c r="AR96" i="2"/>
  <c r="B698" i="13" s="1"/>
  <c r="AS96" i="2"/>
  <c r="C92" i="13" s="1"/>
  <c r="AT96" i="2"/>
  <c r="C294" i="13" s="1"/>
  <c r="AU96" i="2"/>
  <c r="C496" i="13" s="1"/>
  <c r="AV96" i="2"/>
  <c r="C698" i="13" s="1"/>
  <c r="AW96" i="2"/>
  <c r="G92" i="13" s="1"/>
  <c r="AX96" i="2"/>
  <c r="G294" i="13" s="1"/>
  <c r="AY96" i="2"/>
  <c r="G496" i="13" s="1"/>
  <c r="AZ96" i="2"/>
  <c r="G698" i="13" s="1"/>
  <c r="BA96" i="2"/>
  <c r="BB96" i="2"/>
  <c r="BC96" i="2"/>
  <c r="BD96" i="2"/>
  <c r="AO97" i="2"/>
  <c r="B93" i="13" s="1"/>
  <c r="AP97" i="2"/>
  <c r="B295" i="13" s="1"/>
  <c r="AQ97" i="2"/>
  <c r="B497" i="13" s="1"/>
  <c r="AR97" i="2"/>
  <c r="B699" i="13" s="1"/>
  <c r="AS97" i="2"/>
  <c r="C93" i="13" s="1"/>
  <c r="AT97" i="2"/>
  <c r="C295" i="13" s="1"/>
  <c r="AU97" i="2"/>
  <c r="C497" i="13" s="1"/>
  <c r="AV97" i="2"/>
  <c r="C699" i="13" s="1"/>
  <c r="AW97" i="2"/>
  <c r="G93" i="13" s="1"/>
  <c r="AX97" i="2"/>
  <c r="G295" i="13" s="1"/>
  <c r="AY97" i="2"/>
  <c r="G497" i="13" s="1"/>
  <c r="AZ97" i="2"/>
  <c r="G699" i="13" s="1"/>
  <c r="BA97" i="2"/>
  <c r="BB97" i="2"/>
  <c r="BC97" i="2"/>
  <c r="BD97" i="2"/>
  <c r="AO98" i="2"/>
  <c r="B94" i="13" s="1"/>
  <c r="AP98" i="2"/>
  <c r="B296" i="13" s="1"/>
  <c r="AQ98" i="2"/>
  <c r="B498" i="13" s="1"/>
  <c r="AR98" i="2"/>
  <c r="B700" i="13" s="1"/>
  <c r="AS98" i="2"/>
  <c r="C94" i="13" s="1"/>
  <c r="AT98" i="2"/>
  <c r="C296" i="13" s="1"/>
  <c r="AU98" i="2"/>
  <c r="C498" i="13" s="1"/>
  <c r="AV98" i="2"/>
  <c r="C700" i="13" s="1"/>
  <c r="AW98" i="2"/>
  <c r="G94" i="13" s="1"/>
  <c r="AX98" i="2"/>
  <c r="G296" i="13" s="1"/>
  <c r="AY98" i="2"/>
  <c r="G498" i="13" s="1"/>
  <c r="AZ98" i="2"/>
  <c r="G700" i="13" s="1"/>
  <c r="BA98" i="2"/>
  <c r="BB98" i="2"/>
  <c r="BC98" i="2"/>
  <c r="BD98" i="2"/>
  <c r="AO99" i="2"/>
  <c r="B95" i="13" s="1"/>
  <c r="AP99" i="2"/>
  <c r="B297" i="13" s="1"/>
  <c r="AQ99" i="2"/>
  <c r="B499" i="13" s="1"/>
  <c r="AR99" i="2"/>
  <c r="B701" i="13" s="1"/>
  <c r="AS99" i="2"/>
  <c r="C95" i="13" s="1"/>
  <c r="AT99" i="2"/>
  <c r="C297" i="13" s="1"/>
  <c r="AU99" i="2"/>
  <c r="C499" i="13" s="1"/>
  <c r="AV99" i="2"/>
  <c r="C701" i="13" s="1"/>
  <c r="AW99" i="2"/>
  <c r="G95" i="13" s="1"/>
  <c r="AX99" i="2"/>
  <c r="G297" i="13" s="1"/>
  <c r="AY99" i="2"/>
  <c r="G499" i="13" s="1"/>
  <c r="AZ99" i="2"/>
  <c r="G701" i="13" s="1"/>
  <c r="BA99" i="2"/>
  <c r="BB99" i="2"/>
  <c r="BC99" i="2"/>
  <c r="BD99" i="2"/>
  <c r="AO100" i="2"/>
  <c r="B96" i="13" s="1"/>
  <c r="AP100" i="2"/>
  <c r="B298" i="13" s="1"/>
  <c r="AQ100" i="2"/>
  <c r="B500" i="13" s="1"/>
  <c r="AR100" i="2"/>
  <c r="B702" i="13" s="1"/>
  <c r="AS100" i="2"/>
  <c r="C96" i="13" s="1"/>
  <c r="AT100" i="2"/>
  <c r="C298" i="13" s="1"/>
  <c r="AU100" i="2"/>
  <c r="C500" i="13" s="1"/>
  <c r="AV100" i="2"/>
  <c r="C702" i="13" s="1"/>
  <c r="AW100" i="2"/>
  <c r="G96" i="13" s="1"/>
  <c r="AX100" i="2"/>
  <c r="G298" i="13" s="1"/>
  <c r="AY100" i="2"/>
  <c r="G500" i="13" s="1"/>
  <c r="AZ100" i="2"/>
  <c r="G702" i="13" s="1"/>
  <c r="BA100" i="2"/>
  <c r="BB100" i="2"/>
  <c r="BC100" i="2"/>
  <c r="BD100" i="2"/>
  <c r="AO101" i="2"/>
  <c r="B97" i="13" s="1"/>
  <c r="AP101" i="2"/>
  <c r="B299" i="13" s="1"/>
  <c r="AQ101" i="2"/>
  <c r="B501" i="13" s="1"/>
  <c r="AR101" i="2"/>
  <c r="B703" i="13" s="1"/>
  <c r="AS101" i="2"/>
  <c r="C97" i="13" s="1"/>
  <c r="AT101" i="2"/>
  <c r="C299" i="13" s="1"/>
  <c r="AU101" i="2"/>
  <c r="C501" i="13" s="1"/>
  <c r="AV101" i="2"/>
  <c r="C703" i="13" s="1"/>
  <c r="AW101" i="2"/>
  <c r="G97" i="13" s="1"/>
  <c r="AX101" i="2"/>
  <c r="G299" i="13" s="1"/>
  <c r="AY101" i="2"/>
  <c r="G501" i="13" s="1"/>
  <c r="AZ101" i="2"/>
  <c r="G703" i="13" s="1"/>
  <c r="BA101" i="2"/>
  <c r="BB101" i="2"/>
  <c r="BC101" i="2"/>
  <c r="BD101" i="2"/>
  <c r="AO102" i="2"/>
  <c r="B98" i="13" s="1"/>
  <c r="AP102" i="2"/>
  <c r="B300" i="13" s="1"/>
  <c r="AQ102" i="2"/>
  <c r="B502" i="13" s="1"/>
  <c r="AR102" i="2"/>
  <c r="B704" i="13" s="1"/>
  <c r="AS102" i="2"/>
  <c r="C98" i="13" s="1"/>
  <c r="AT102" i="2"/>
  <c r="C300" i="13" s="1"/>
  <c r="AU102" i="2"/>
  <c r="C502" i="13" s="1"/>
  <c r="AV102" i="2"/>
  <c r="C704" i="13" s="1"/>
  <c r="AW102" i="2"/>
  <c r="G98" i="13" s="1"/>
  <c r="AX102" i="2"/>
  <c r="G300" i="13" s="1"/>
  <c r="AY102" i="2"/>
  <c r="G502" i="13" s="1"/>
  <c r="AZ102" i="2"/>
  <c r="G704" i="13" s="1"/>
  <c r="BA102" i="2"/>
  <c r="BB102" i="2"/>
  <c r="BC102" i="2"/>
  <c r="BD102" i="2"/>
  <c r="AO103" i="2"/>
  <c r="B99" i="13" s="1"/>
  <c r="AP103" i="2"/>
  <c r="B301" i="13" s="1"/>
  <c r="AQ103" i="2"/>
  <c r="B503" i="13" s="1"/>
  <c r="AR103" i="2"/>
  <c r="B705" i="13" s="1"/>
  <c r="AS103" i="2"/>
  <c r="C99" i="13" s="1"/>
  <c r="AT103" i="2"/>
  <c r="C301" i="13" s="1"/>
  <c r="AU103" i="2"/>
  <c r="C503" i="13" s="1"/>
  <c r="AV103" i="2"/>
  <c r="C705" i="13" s="1"/>
  <c r="AW103" i="2"/>
  <c r="G99" i="13" s="1"/>
  <c r="AX103" i="2"/>
  <c r="G301" i="13" s="1"/>
  <c r="AY103" i="2"/>
  <c r="G503" i="13" s="1"/>
  <c r="AZ103" i="2"/>
  <c r="G705" i="13" s="1"/>
  <c r="BA103" i="2"/>
  <c r="BB103" i="2"/>
  <c r="BC103" i="2"/>
  <c r="BD103" i="2"/>
  <c r="AO104" i="2"/>
  <c r="B100" i="13" s="1"/>
  <c r="AP104" i="2"/>
  <c r="B302" i="13" s="1"/>
  <c r="AQ104" i="2"/>
  <c r="B504" i="13" s="1"/>
  <c r="AR104" i="2"/>
  <c r="B706" i="13" s="1"/>
  <c r="AS104" i="2"/>
  <c r="C100" i="13" s="1"/>
  <c r="AT104" i="2"/>
  <c r="C302" i="13" s="1"/>
  <c r="AU104" i="2"/>
  <c r="C504" i="13" s="1"/>
  <c r="AV104" i="2"/>
  <c r="C706" i="13" s="1"/>
  <c r="AW104" i="2"/>
  <c r="G100" i="13" s="1"/>
  <c r="AX104" i="2"/>
  <c r="G302" i="13" s="1"/>
  <c r="AY104" i="2"/>
  <c r="G504" i="13" s="1"/>
  <c r="AZ104" i="2"/>
  <c r="G706" i="13" s="1"/>
  <c r="BA104" i="2"/>
  <c r="BB104" i="2"/>
  <c r="BC104" i="2"/>
  <c r="BD104" i="2"/>
  <c r="AO105" i="2"/>
  <c r="B101" i="13" s="1"/>
  <c r="AP105" i="2"/>
  <c r="AQ105" i="2"/>
  <c r="B505" i="13" s="1"/>
  <c r="AR105" i="2"/>
  <c r="AS105" i="2"/>
  <c r="AT105" i="2"/>
  <c r="C303" i="13" s="1"/>
  <c r="AU105" i="2"/>
  <c r="AV105" i="2"/>
  <c r="AW105" i="2"/>
  <c r="G101" i="13" s="1"/>
  <c r="AX105" i="2"/>
  <c r="AY105" i="2"/>
  <c r="G505" i="13" s="1"/>
  <c r="AZ105" i="2"/>
  <c r="BA105" i="2"/>
  <c r="BB105" i="2"/>
  <c r="BC105" i="2"/>
  <c r="BD105" i="2"/>
  <c r="AN187" i="2"/>
  <c r="D183" i="12" s="1"/>
  <c r="AN188" i="2"/>
  <c r="D184" i="12" s="1"/>
  <c r="AN189" i="2"/>
  <c r="D185" i="12" s="1"/>
  <c r="AN190" i="2"/>
  <c r="D186" i="12" s="1"/>
  <c r="AN191" i="2"/>
  <c r="D187" i="12" s="1"/>
  <c r="AN192" i="2"/>
  <c r="D188" i="12" s="1"/>
  <c r="AN193" i="2"/>
  <c r="D189" i="12" s="1"/>
  <c r="AN194" i="2"/>
  <c r="D190" i="12" s="1"/>
  <c r="AN195" i="2"/>
  <c r="D191" i="12" s="1"/>
  <c r="AN196" i="2"/>
  <c r="D192" i="12" s="1"/>
  <c r="AN197" i="2"/>
  <c r="D193" i="12" s="1"/>
  <c r="AN198" i="2"/>
  <c r="D194" i="12" s="1"/>
  <c r="AN199" i="2"/>
  <c r="D195" i="12" s="1"/>
  <c r="AN200" i="2"/>
  <c r="D196" i="12" s="1"/>
  <c r="AN201" i="2"/>
  <c r="D197" i="12" s="1"/>
  <c r="AN202" i="2"/>
  <c r="D198" i="12" s="1"/>
  <c r="AN203" i="2"/>
  <c r="D199" i="12" s="1"/>
  <c r="AN204" i="2"/>
  <c r="D200" i="12" s="1"/>
  <c r="AN205" i="2"/>
  <c r="D201" i="12" s="1"/>
  <c r="AN206" i="2"/>
  <c r="D202" i="12" s="1"/>
  <c r="AN207" i="2"/>
  <c r="C81" i="12"/>
  <c r="K81" i="12" s="1"/>
  <c r="AN85" i="2"/>
  <c r="D81" i="12" s="1"/>
  <c r="AN86" i="2"/>
  <c r="D82" i="12" s="1"/>
  <c r="AN87" i="2"/>
  <c r="D83" i="12" s="1"/>
  <c r="AN88" i="2"/>
  <c r="D84" i="12" s="1"/>
  <c r="AN89" i="2"/>
  <c r="D85" i="12" s="1"/>
  <c r="AN90" i="2"/>
  <c r="D86" i="12" s="1"/>
  <c r="AN91" i="2"/>
  <c r="D87" i="12" s="1"/>
  <c r="AN92" i="2"/>
  <c r="D88" i="12" s="1"/>
  <c r="AN93" i="2"/>
  <c r="D89" i="12" s="1"/>
  <c r="AN94" i="2"/>
  <c r="D90" i="12" s="1"/>
  <c r="AN95" i="2"/>
  <c r="D91" i="12" s="1"/>
  <c r="AN96" i="2"/>
  <c r="D92" i="12" s="1"/>
  <c r="AN97" i="2"/>
  <c r="D93" i="12" s="1"/>
  <c r="AN98" i="2"/>
  <c r="D94" i="12" s="1"/>
  <c r="AN99" i="2"/>
  <c r="D95" i="12" s="1"/>
  <c r="AN100" i="2"/>
  <c r="D96" i="12" s="1"/>
  <c r="AN101" i="2"/>
  <c r="D97" i="12" s="1"/>
  <c r="AN102" i="2"/>
  <c r="D98" i="12" s="1"/>
  <c r="AN103" i="2"/>
  <c r="D99" i="12" s="1"/>
  <c r="AN104" i="2"/>
  <c r="D100" i="12" s="1"/>
  <c r="AN105" i="2"/>
  <c r="A136" i="2"/>
  <c r="A137" i="2" s="1"/>
  <c r="A138" i="2" s="1"/>
  <c r="A139" i="2" s="1"/>
  <c r="A140" i="2" s="1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C97" i="12"/>
  <c r="K97" i="12" s="1"/>
  <c r="C186" i="12"/>
  <c r="K186" i="12" s="1"/>
  <c r="F98" i="12"/>
  <c r="F186" i="12"/>
  <c r="F97" i="12"/>
  <c r="F93" i="12"/>
  <c r="F89" i="12"/>
  <c r="F81" i="12"/>
  <c r="F196" i="12"/>
  <c r="F202" i="12"/>
  <c r="F194" i="12"/>
  <c r="F190" i="12"/>
  <c r="C198" i="12"/>
  <c r="K198" i="12" s="1"/>
  <c r="C190" i="12"/>
  <c r="K190" i="12" s="1"/>
  <c r="C201" i="12"/>
  <c r="K201" i="12" s="1"/>
  <c r="C202" i="12"/>
  <c r="K202" i="12" s="1"/>
  <c r="C199" i="12"/>
  <c r="K199" i="12" s="1"/>
  <c r="C188" i="12"/>
  <c r="K188" i="12" s="1"/>
  <c r="C98" i="12"/>
  <c r="K98" i="12" s="1"/>
  <c r="C82" i="12"/>
  <c r="K82" i="12" s="1"/>
  <c r="C94" i="12"/>
  <c r="K94" i="12" s="1"/>
  <c r="C84" i="12"/>
  <c r="K84" i="12" s="1"/>
  <c r="BA7" i="2"/>
  <c r="BB7" i="2"/>
  <c r="BC7" i="2"/>
  <c r="BD7" i="2"/>
  <c r="BA8" i="2"/>
  <c r="BB8" i="2"/>
  <c r="BC8" i="2"/>
  <c r="BD8" i="2"/>
  <c r="BA9" i="2"/>
  <c r="BB9" i="2"/>
  <c r="BC9" i="2"/>
  <c r="BD9" i="2"/>
  <c r="BA10" i="2"/>
  <c r="BB10" i="2"/>
  <c r="BC10" i="2"/>
  <c r="BD10" i="2"/>
  <c r="BA11" i="2"/>
  <c r="BB11" i="2"/>
  <c r="BC11" i="2"/>
  <c r="BD11" i="2"/>
  <c r="BA12" i="2"/>
  <c r="BB12" i="2"/>
  <c r="BC12" i="2"/>
  <c r="BD12" i="2"/>
  <c r="BA13" i="2"/>
  <c r="BB13" i="2"/>
  <c r="BC13" i="2"/>
  <c r="BD13" i="2"/>
  <c r="BA14" i="2"/>
  <c r="BB14" i="2"/>
  <c r="BC14" i="2"/>
  <c r="BD14" i="2"/>
  <c r="BA15" i="2"/>
  <c r="BB15" i="2"/>
  <c r="BC15" i="2"/>
  <c r="BD15" i="2"/>
  <c r="BA16" i="2"/>
  <c r="BB16" i="2"/>
  <c r="BC16" i="2"/>
  <c r="BD16" i="2"/>
  <c r="BA17" i="2"/>
  <c r="BB17" i="2"/>
  <c r="BC17" i="2"/>
  <c r="BD17" i="2"/>
  <c r="BA18" i="2"/>
  <c r="BB18" i="2"/>
  <c r="BC18" i="2"/>
  <c r="BD18" i="2"/>
  <c r="BA19" i="2"/>
  <c r="BB19" i="2"/>
  <c r="BC19" i="2"/>
  <c r="BD19" i="2"/>
  <c r="BA20" i="2"/>
  <c r="BB20" i="2"/>
  <c r="BC20" i="2"/>
  <c r="BD20" i="2"/>
  <c r="BA21" i="2"/>
  <c r="BB21" i="2"/>
  <c r="BC21" i="2"/>
  <c r="BD21" i="2"/>
  <c r="BA22" i="2"/>
  <c r="BB22" i="2"/>
  <c r="BC22" i="2"/>
  <c r="BD22" i="2"/>
  <c r="BA23" i="2"/>
  <c r="BB23" i="2"/>
  <c r="BC23" i="2"/>
  <c r="BD23" i="2"/>
  <c r="BA24" i="2"/>
  <c r="BB24" i="2"/>
  <c r="BC24" i="2"/>
  <c r="BD24" i="2"/>
  <c r="BA25" i="2"/>
  <c r="BB25" i="2"/>
  <c r="BC25" i="2"/>
  <c r="BD25" i="2"/>
  <c r="BA26" i="2"/>
  <c r="BB26" i="2"/>
  <c r="BC26" i="2"/>
  <c r="BD26" i="2"/>
  <c r="BA27" i="2"/>
  <c r="BB27" i="2"/>
  <c r="BC27" i="2"/>
  <c r="BD27" i="2"/>
  <c r="BA28" i="2"/>
  <c r="BB28" i="2"/>
  <c r="BC28" i="2"/>
  <c r="BD28" i="2"/>
  <c r="BA29" i="2"/>
  <c r="BB29" i="2"/>
  <c r="BC29" i="2"/>
  <c r="BD29" i="2"/>
  <c r="BA30" i="2"/>
  <c r="BB30" i="2"/>
  <c r="BC30" i="2"/>
  <c r="BD30" i="2"/>
  <c r="BA31" i="2"/>
  <c r="BB31" i="2"/>
  <c r="BC31" i="2"/>
  <c r="BD31" i="2"/>
  <c r="BA32" i="2"/>
  <c r="BB32" i="2"/>
  <c r="BC32" i="2"/>
  <c r="BD32" i="2"/>
  <c r="BA33" i="2"/>
  <c r="BB33" i="2"/>
  <c r="BC33" i="2"/>
  <c r="BD33" i="2"/>
  <c r="BA34" i="2"/>
  <c r="BB34" i="2"/>
  <c r="BC34" i="2"/>
  <c r="BD34" i="2"/>
  <c r="BA35" i="2"/>
  <c r="BB35" i="2"/>
  <c r="BC35" i="2"/>
  <c r="BD35" i="2"/>
  <c r="BA36" i="2"/>
  <c r="BB36" i="2"/>
  <c r="BC36" i="2"/>
  <c r="BD36" i="2"/>
  <c r="BA37" i="2"/>
  <c r="BB37" i="2"/>
  <c r="BC37" i="2"/>
  <c r="BD37" i="2"/>
  <c r="BA38" i="2"/>
  <c r="BB38" i="2"/>
  <c r="BC38" i="2"/>
  <c r="BD38" i="2"/>
  <c r="BA39" i="2"/>
  <c r="BB39" i="2"/>
  <c r="BC39" i="2"/>
  <c r="BD39" i="2"/>
  <c r="BA40" i="2"/>
  <c r="BB40" i="2"/>
  <c r="BC40" i="2"/>
  <c r="BD40" i="2"/>
  <c r="BA41" i="2"/>
  <c r="BB41" i="2"/>
  <c r="BC41" i="2"/>
  <c r="BD41" i="2"/>
  <c r="BA42" i="2"/>
  <c r="BB42" i="2"/>
  <c r="BC42" i="2"/>
  <c r="BD42" i="2"/>
  <c r="BA43" i="2"/>
  <c r="BB43" i="2"/>
  <c r="BC43" i="2"/>
  <c r="BD43" i="2"/>
  <c r="BA44" i="2"/>
  <c r="BB44" i="2"/>
  <c r="BC44" i="2"/>
  <c r="BD44" i="2"/>
  <c r="BA45" i="2"/>
  <c r="BB45" i="2"/>
  <c r="BC45" i="2"/>
  <c r="BD45" i="2"/>
  <c r="BA46" i="2"/>
  <c r="BB46" i="2"/>
  <c r="BC46" i="2"/>
  <c r="BD46" i="2"/>
  <c r="BA47" i="2"/>
  <c r="BB47" i="2"/>
  <c r="BC47" i="2"/>
  <c r="BD47" i="2"/>
  <c r="BA48" i="2"/>
  <c r="BB48" i="2"/>
  <c r="BC48" i="2"/>
  <c r="BD48" i="2"/>
  <c r="BA49" i="2"/>
  <c r="BB49" i="2"/>
  <c r="BC49" i="2"/>
  <c r="BD49" i="2"/>
  <c r="BA50" i="2"/>
  <c r="BB50" i="2"/>
  <c r="BC50" i="2"/>
  <c r="BD50" i="2"/>
  <c r="BA51" i="2"/>
  <c r="BB51" i="2"/>
  <c r="BC51" i="2"/>
  <c r="BD51" i="2"/>
  <c r="BA52" i="2"/>
  <c r="BB52" i="2"/>
  <c r="BC52" i="2"/>
  <c r="BD52" i="2"/>
  <c r="BA53" i="2"/>
  <c r="BB53" i="2"/>
  <c r="BC53" i="2"/>
  <c r="BD53" i="2"/>
  <c r="BA54" i="2"/>
  <c r="BB54" i="2"/>
  <c r="BC54" i="2"/>
  <c r="BD54" i="2"/>
  <c r="BA55" i="2"/>
  <c r="BB55" i="2"/>
  <c r="BC55" i="2"/>
  <c r="BD55" i="2"/>
  <c r="BA56" i="2"/>
  <c r="BB56" i="2"/>
  <c r="BC56" i="2"/>
  <c r="BD56" i="2"/>
  <c r="BA57" i="2"/>
  <c r="BB57" i="2"/>
  <c r="BC57" i="2"/>
  <c r="BD57" i="2"/>
  <c r="BA58" i="2"/>
  <c r="BB58" i="2"/>
  <c r="BC58" i="2"/>
  <c r="BD58" i="2"/>
  <c r="BA59" i="2"/>
  <c r="BB59" i="2"/>
  <c r="BC59" i="2"/>
  <c r="BD59" i="2"/>
  <c r="BA60" i="2"/>
  <c r="BB60" i="2"/>
  <c r="BC60" i="2"/>
  <c r="BD60" i="2"/>
  <c r="BA61" i="2"/>
  <c r="BB61" i="2"/>
  <c r="BC61" i="2"/>
  <c r="BD61" i="2"/>
  <c r="BA62" i="2"/>
  <c r="BB62" i="2"/>
  <c r="BC62" i="2"/>
  <c r="BD62" i="2"/>
  <c r="BA63" i="2"/>
  <c r="BB63" i="2"/>
  <c r="BC63" i="2"/>
  <c r="BD63" i="2"/>
  <c r="BA64" i="2"/>
  <c r="BB64" i="2"/>
  <c r="BC64" i="2"/>
  <c r="BD64" i="2"/>
  <c r="BA65" i="2"/>
  <c r="BB65" i="2"/>
  <c r="BC65" i="2"/>
  <c r="BD65" i="2"/>
  <c r="BA66" i="2"/>
  <c r="BB66" i="2"/>
  <c r="BC66" i="2"/>
  <c r="BD66" i="2"/>
  <c r="BA67" i="2"/>
  <c r="BB67" i="2"/>
  <c r="BC67" i="2"/>
  <c r="BD67" i="2"/>
  <c r="BA68" i="2"/>
  <c r="BB68" i="2"/>
  <c r="BC68" i="2"/>
  <c r="BD68" i="2"/>
  <c r="BA69" i="2"/>
  <c r="BB69" i="2"/>
  <c r="BC69" i="2"/>
  <c r="BD69" i="2"/>
  <c r="BA70" i="2"/>
  <c r="BB70" i="2"/>
  <c r="BC70" i="2"/>
  <c r="BD70" i="2"/>
  <c r="BA71" i="2"/>
  <c r="BB71" i="2"/>
  <c r="BC71" i="2"/>
  <c r="BD71" i="2"/>
  <c r="BA72" i="2"/>
  <c r="BB72" i="2"/>
  <c r="BC72" i="2"/>
  <c r="BD72" i="2"/>
  <c r="BA73" i="2"/>
  <c r="BB73" i="2"/>
  <c r="BC73" i="2"/>
  <c r="BD73" i="2"/>
  <c r="BA74" i="2"/>
  <c r="BB74" i="2"/>
  <c r="BC74" i="2"/>
  <c r="BD74" i="2"/>
  <c r="BA75" i="2"/>
  <c r="BB75" i="2"/>
  <c r="BC75" i="2"/>
  <c r="BD75" i="2"/>
  <c r="BA76" i="2"/>
  <c r="BB76" i="2"/>
  <c r="BC76" i="2"/>
  <c r="BD76" i="2"/>
  <c r="BA77" i="2"/>
  <c r="BB77" i="2"/>
  <c r="BC77" i="2"/>
  <c r="BD77" i="2"/>
  <c r="BA78" i="2"/>
  <c r="BB78" i="2"/>
  <c r="BC78" i="2"/>
  <c r="BD78" i="2"/>
  <c r="BA79" i="2"/>
  <c r="BB79" i="2"/>
  <c r="BC79" i="2"/>
  <c r="BD79" i="2"/>
  <c r="BA80" i="2"/>
  <c r="BB80" i="2"/>
  <c r="BC80" i="2"/>
  <c r="BD80" i="2"/>
  <c r="BA81" i="2"/>
  <c r="BB81" i="2"/>
  <c r="BC81" i="2"/>
  <c r="BD81" i="2"/>
  <c r="BA82" i="2"/>
  <c r="BB82" i="2"/>
  <c r="BC82" i="2"/>
  <c r="BD82" i="2"/>
  <c r="BA83" i="2"/>
  <c r="BB83" i="2"/>
  <c r="BC83" i="2"/>
  <c r="BD83" i="2"/>
  <c r="BA84" i="2"/>
  <c r="BB84" i="2"/>
  <c r="BC84" i="2"/>
  <c r="BD84" i="2"/>
  <c r="BA108" i="2"/>
  <c r="BB108" i="2"/>
  <c r="BC108" i="2"/>
  <c r="BD108" i="2"/>
  <c r="BA109" i="2"/>
  <c r="BB109" i="2"/>
  <c r="BC109" i="2"/>
  <c r="BD109" i="2"/>
  <c r="BA110" i="2"/>
  <c r="BB110" i="2"/>
  <c r="BC110" i="2"/>
  <c r="BD110" i="2"/>
  <c r="BA111" i="2"/>
  <c r="BB111" i="2"/>
  <c r="BC111" i="2"/>
  <c r="BD111" i="2"/>
  <c r="BA112" i="2"/>
  <c r="BB112" i="2"/>
  <c r="BC112" i="2"/>
  <c r="BD112" i="2"/>
  <c r="BA113" i="2"/>
  <c r="BB113" i="2"/>
  <c r="BC113" i="2"/>
  <c r="BD113" i="2"/>
  <c r="BA114" i="2"/>
  <c r="BB114" i="2"/>
  <c r="BC114" i="2"/>
  <c r="BD114" i="2"/>
  <c r="BA115" i="2"/>
  <c r="BB115" i="2"/>
  <c r="BC115" i="2"/>
  <c r="BD115" i="2"/>
  <c r="BA116" i="2"/>
  <c r="BB116" i="2"/>
  <c r="BC116" i="2"/>
  <c r="BD116" i="2"/>
  <c r="BA117" i="2"/>
  <c r="BB117" i="2"/>
  <c r="BC117" i="2"/>
  <c r="BD117" i="2"/>
  <c r="BA118" i="2"/>
  <c r="BB118" i="2"/>
  <c r="BC118" i="2"/>
  <c r="BD118" i="2"/>
  <c r="BA119" i="2"/>
  <c r="BB119" i="2"/>
  <c r="BC119" i="2"/>
  <c r="BD119" i="2"/>
  <c r="BA120" i="2"/>
  <c r="BB120" i="2"/>
  <c r="BC120" i="2"/>
  <c r="BD120" i="2"/>
  <c r="BA121" i="2"/>
  <c r="BB121" i="2"/>
  <c r="BC121" i="2"/>
  <c r="BD121" i="2"/>
  <c r="BA122" i="2"/>
  <c r="BB122" i="2"/>
  <c r="BC122" i="2"/>
  <c r="BD122" i="2"/>
  <c r="BA123" i="2"/>
  <c r="BB123" i="2"/>
  <c r="BC123" i="2"/>
  <c r="BD123" i="2"/>
  <c r="BA124" i="2"/>
  <c r="BB124" i="2"/>
  <c r="BC124" i="2"/>
  <c r="BD124" i="2"/>
  <c r="BA125" i="2"/>
  <c r="BB125" i="2"/>
  <c r="BC125" i="2"/>
  <c r="BD125" i="2"/>
  <c r="BA126" i="2"/>
  <c r="BB126" i="2"/>
  <c r="BC126" i="2"/>
  <c r="BD126" i="2"/>
  <c r="BA127" i="2"/>
  <c r="BB127" i="2"/>
  <c r="BC127" i="2"/>
  <c r="BD127" i="2"/>
  <c r="BA128" i="2"/>
  <c r="BB128" i="2"/>
  <c r="BC128" i="2"/>
  <c r="BD128" i="2"/>
  <c r="BA129" i="2"/>
  <c r="BB129" i="2"/>
  <c r="BC129" i="2"/>
  <c r="BD129" i="2"/>
  <c r="BA130" i="2"/>
  <c r="BB130" i="2"/>
  <c r="BC130" i="2"/>
  <c r="BD130" i="2"/>
  <c r="BA131" i="2"/>
  <c r="BB131" i="2"/>
  <c r="BC131" i="2"/>
  <c r="BD131" i="2"/>
  <c r="BA132" i="2"/>
  <c r="BB132" i="2"/>
  <c r="BC132" i="2"/>
  <c r="BD132" i="2"/>
  <c r="BA133" i="2"/>
  <c r="BB133" i="2"/>
  <c r="BC133" i="2"/>
  <c r="BD133" i="2"/>
  <c r="BA134" i="2"/>
  <c r="BB134" i="2"/>
  <c r="BC134" i="2"/>
  <c r="BD134" i="2"/>
  <c r="BA135" i="2"/>
  <c r="BB135" i="2"/>
  <c r="BC135" i="2"/>
  <c r="BD135" i="2"/>
  <c r="BA136" i="2"/>
  <c r="BB136" i="2"/>
  <c r="BC136" i="2"/>
  <c r="BD136" i="2"/>
  <c r="BA137" i="2"/>
  <c r="BB137" i="2"/>
  <c r="BC137" i="2"/>
  <c r="BD137" i="2"/>
  <c r="BA138" i="2"/>
  <c r="BB138" i="2"/>
  <c r="BC138" i="2"/>
  <c r="BD138" i="2"/>
  <c r="BA139" i="2"/>
  <c r="BB139" i="2"/>
  <c r="BC139" i="2"/>
  <c r="BD139" i="2"/>
  <c r="BA140" i="2"/>
  <c r="BB140" i="2"/>
  <c r="BC140" i="2"/>
  <c r="BD140" i="2"/>
  <c r="BA141" i="2"/>
  <c r="BB141" i="2"/>
  <c r="BC141" i="2"/>
  <c r="BD141" i="2"/>
  <c r="BA142" i="2"/>
  <c r="BB142" i="2"/>
  <c r="BC142" i="2"/>
  <c r="BD142" i="2"/>
  <c r="BA143" i="2"/>
  <c r="BB143" i="2"/>
  <c r="BC143" i="2"/>
  <c r="BD143" i="2"/>
  <c r="BA144" i="2"/>
  <c r="BB144" i="2"/>
  <c r="BC144" i="2"/>
  <c r="BD144" i="2"/>
  <c r="BA145" i="2"/>
  <c r="BB145" i="2"/>
  <c r="BC145" i="2"/>
  <c r="BD145" i="2"/>
  <c r="BA146" i="2"/>
  <c r="BB146" i="2"/>
  <c r="BC146" i="2"/>
  <c r="BD146" i="2"/>
  <c r="BA147" i="2"/>
  <c r="BB147" i="2"/>
  <c r="BC147" i="2"/>
  <c r="BD147" i="2"/>
  <c r="BA148" i="2"/>
  <c r="BB148" i="2"/>
  <c r="BC148" i="2"/>
  <c r="BD148" i="2"/>
  <c r="BA149" i="2"/>
  <c r="BB149" i="2"/>
  <c r="BC149" i="2"/>
  <c r="BD149" i="2"/>
  <c r="BA150" i="2"/>
  <c r="BB150" i="2"/>
  <c r="BC150" i="2"/>
  <c r="BD150" i="2"/>
  <c r="BA151" i="2"/>
  <c r="BB151" i="2"/>
  <c r="BC151" i="2"/>
  <c r="BD151" i="2"/>
  <c r="BA152" i="2"/>
  <c r="BB152" i="2"/>
  <c r="BC152" i="2"/>
  <c r="BD152" i="2"/>
  <c r="BA153" i="2"/>
  <c r="BB153" i="2"/>
  <c r="BC153" i="2"/>
  <c r="BD153" i="2"/>
  <c r="BA154" i="2"/>
  <c r="BB154" i="2"/>
  <c r="BC154" i="2"/>
  <c r="BD154" i="2"/>
  <c r="BA155" i="2"/>
  <c r="BB155" i="2"/>
  <c r="BC155" i="2"/>
  <c r="BD155" i="2"/>
  <c r="BA156" i="2"/>
  <c r="BB156" i="2"/>
  <c r="BC156" i="2"/>
  <c r="BD156" i="2"/>
  <c r="BA157" i="2"/>
  <c r="BB157" i="2"/>
  <c r="BC157" i="2"/>
  <c r="BD157" i="2"/>
  <c r="BA158" i="2"/>
  <c r="BB158" i="2"/>
  <c r="BC158" i="2"/>
  <c r="BD158" i="2"/>
  <c r="BA159" i="2"/>
  <c r="BB159" i="2"/>
  <c r="BC159" i="2"/>
  <c r="BD159" i="2"/>
  <c r="BA160" i="2"/>
  <c r="BB160" i="2"/>
  <c r="BC160" i="2"/>
  <c r="BD160" i="2"/>
  <c r="BA161" i="2"/>
  <c r="BB161" i="2"/>
  <c r="BC161" i="2"/>
  <c r="BD161" i="2"/>
  <c r="BA162" i="2"/>
  <c r="BB162" i="2"/>
  <c r="BC162" i="2"/>
  <c r="BD162" i="2"/>
  <c r="BA163" i="2"/>
  <c r="BB163" i="2"/>
  <c r="BC163" i="2"/>
  <c r="BD163" i="2"/>
  <c r="BA164" i="2"/>
  <c r="BB164" i="2"/>
  <c r="BC164" i="2"/>
  <c r="BD164" i="2"/>
  <c r="BA165" i="2"/>
  <c r="BB165" i="2"/>
  <c r="BC165" i="2"/>
  <c r="BD165" i="2"/>
  <c r="BA166" i="2"/>
  <c r="BB166" i="2"/>
  <c r="BC166" i="2"/>
  <c r="BD166" i="2"/>
  <c r="BA167" i="2"/>
  <c r="BB167" i="2"/>
  <c r="BC167" i="2"/>
  <c r="BD167" i="2"/>
  <c r="BA168" i="2"/>
  <c r="BB168" i="2"/>
  <c r="BC168" i="2"/>
  <c r="BD168" i="2"/>
  <c r="BA169" i="2"/>
  <c r="BB169" i="2"/>
  <c r="BC169" i="2"/>
  <c r="BD169" i="2"/>
  <c r="BA170" i="2"/>
  <c r="BB170" i="2"/>
  <c r="BC170" i="2"/>
  <c r="BD170" i="2"/>
  <c r="BA171" i="2"/>
  <c r="BB171" i="2"/>
  <c r="BC171" i="2"/>
  <c r="BD171" i="2"/>
  <c r="BA172" i="2"/>
  <c r="BB172" i="2"/>
  <c r="BC172" i="2"/>
  <c r="BD172" i="2"/>
  <c r="BA173" i="2"/>
  <c r="BB173" i="2"/>
  <c r="BC173" i="2"/>
  <c r="BD173" i="2"/>
  <c r="BA174" i="2"/>
  <c r="BB174" i="2"/>
  <c r="BC174" i="2"/>
  <c r="BD174" i="2"/>
  <c r="BA175" i="2"/>
  <c r="BB175" i="2"/>
  <c r="BC175" i="2"/>
  <c r="BD175" i="2"/>
  <c r="BA176" i="2"/>
  <c r="BB176" i="2"/>
  <c r="BC176" i="2"/>
  <c r="BD176" i="2"/>
  <c r="BA177" i="2"/>
  <c r="BB177" i="2"/>
  <c r="BC177" i="2"/>
  <c r="BD177" i="2"/>
  <c r="BA178" i="2"/>
  <c r="BB178" i="2"/>
  <c r="BC178" i="2"/>
  <c r="BD178" i="2"/>
  <c r="BA179" i="2"/>
  <c r="BB179" i="2"/>
  <c r="BC179" i="2"/>
  <c r="BD179" i="2"/>
  <c r="BA180" i="2"/>
  <c r="BB180" i="2"/>
  <c r="BC180" i="2"/>
  <c r="BD180" i="2"/>
  <c r="BA181" i="2"/>
  <c r="BB181" i="2"/>
  <c r="BC181" i="2"/>
  <c r="BD181" i="2"/>
  <c r="BA182" i="2"/>
  <c r="BB182" i="2"/>
  <c r="BC182" i="2"/>
  <c r="BD182" i="2"/>
  <c r="BA183" i="2"/>
  <c r="BB183" i="2"/>
  <c r="BC183" i="2"/>
  <c r="BD183" i="2"/>
  <c r="BA184" i="2"/>
  <c r="BB184" i="2"/>
  <c r="BC184" i="2"/>
  <c r="BD184" i="2"/>
  <c r="BA185" i="2"/>
  <c r="BB185" i="2"/>
  <c r="BC185" i="2"/>
  <c r="BD185" i="2"/>
  <c r="BA186" i="2"/>
  <c r="BB186" i="2"/>
  <c r="BC186" i="2"/>
  <c r="BD186" i="2"/>
  <c r="M18" i="4"/>
  <c r="N18" i="4"/>
  <c r="O18" i="4"/>
  <c r="P18" i="4"/>
  <c r="M22" i="4"/>
  <c r="N22" i="4"/>
  <c r="O22" i="4"/>
  <c r="P22" i="4"/>
  <c r="M30" i="4"/>
  <c r="N30" i="4"/>
  <c r="O30" i="4"/>
  <c r="P30" i="4"/>
  <c r="M34" i="4"/>
  <c r="N34" i="4"/>
  <c r="O34" i="4"/>
  <c r="P34" i="4"/>
  <c r="M37" i="4"/>
  <c r="N37" i="4"/>
  <c r="O37" i="4"/>
  <c r="P37" i="4"/>
  <c r="Q18" i="4"/>
  <c r="Q34" i="4"/>
  <c r="T6" i="4"/>
  <c r="P40" i="4"/>
  <c r="I37" i="4"/>
  <c r="O26" i="4"/>
  <c r="P26" i="4"/>
  <c r="N26" i="4"/>
  <c r="M26" i="4"/>
  <c r="N40" i="4"/>
  <c r="O40" i="4"/>
  <c r="M40" i="4"/>
  <c r="B3" i="4"/>
  <c r="B3" i="2"/>
  <c r="AO142" i="2"/>
  <c r="B138" i="13" s="1"/>
  <c r="AP142" i="2"/>
  <c r="B340" i="13" s="1"/>
  <c r="AQ142" i="2"/>
  <c r="B542" i="13" s="1"/>
  <c r="AR142" i="2"/>
  <c r="AS142" i="2"/>
  <c r="C138" i="13" s="1"/>
  <c r="AT142" i="2"/>
  <c r="C340" i="13" s="1"/>
  <c r="AU142" i="2"/>
  <c r="C542" i="13" s="1"/>
  <c r="AV142" i="2"/>
  <c r="AW142" i="2"/>
  <c r="G138" i="13" s="1"/>
  <c r="AX142" i="2"/>
  <c r="G340" i="13" s="1"/>
  <c r="AY142" i="2"/>
  <c r="G542" i="13" s="1"/>
  <c r="AZ142" i="2"/>
  <c r="AO143" i="2"/>
  <c r="B139" i="13" s="1"/>
  <c r="AP143" i="2"/>
  <c r="B341" i="13" s="1"/>
  <c r="AQ143" i="2"/>
  <c r="AR143" i="2"/>
  <c r="B745" i="13" s="1"/>
  <c r="AS143" i="2"/>
  <c r="C139" i="13" s="1"/>
  <c r="AT143" i="2"/>
  <c r="C341" i="13" s="1"/>
  <c r="AU143" i="2"/>
  <c r="C543" i="13" s="1"/>
  <c r="AV143" i="2"/>
  <c r="AW143" i="2"/>
  <c r="AX143" i="2"/>
  <c r="G341" i="13" s="1"/>
  <c r="AY143" i="2"/>
  <c r="AZ143" i="2"/>
  <c r="AO144" i="2"/>
  <c r="B140" i="13" s="1"/>
  <c r="AP144" i="2"/>
  <c r="B342" i="13" s="1"/>
  <c r="AQ144" i="2"/>
  <c r="B544" i="13" s="1"/>
  <c r="AR144" i="2"/>
  <c r="AS144" i="2"/>
  <c r="C140" i="13" s="1"/>
  <c r="AT144" i="2"/>
  <c r="C342" i="13" s="1"/>
  <c r="AU144" i="2"/>
  <c r="AV144" i="2"/>
  <c r="C746" i="13" s="1"/>
  <c r="AW144" i="2"/>
  <c r="AX144" i="2"/>
  <c r="G342" i="13" s="1"/>
  <c r="AY144" i="2"/>
  <c r="G544" i="13" s="1"/>
  <c r="AZ144" i="2"/>
  <c r="AO145" i="2"/>
  <c r="B141" i="13" s="1"/>
  <c r="AP145" i="2"/>
  <c r="B343" i="13" s="1"/>
  <c r="AQ145" i="2"/>
  <c r="B545" i="13" s="1"/>
  <c r="AR145" i="2"/>
  <c r="B747" i="13" s="1"/>
  <c r="AS145" i="2"/>
  <c r="C141" i="13" s="1"/>
  <c r="AT145" i="2"/>
  <c r="C343" i="13" s="1"/>
  <c r="AU145" i="2"/>
  <c r="C545" i="13" s="1"/>
  <c r="AV145" i="2"/>
  <c r="AW145" i="2"/>
  <c r="G141" i="13" s="1"/>
  <c r="AX145" i="2"/>
  <c r="G343" i="13" s="1"/>
  <c r="AY145" i="2"/>
  <c r="AZ145" i="2"/>
  <c r="G747" i="13" s="1"/>
  <c r="AO146" i="2"/>
  <c r="B142" i="13" s="1"/>
  <c r="AP146" i="2"/>
  <c r="B344" i="13" s="1"/>
  <c r="AQ146" i="2"/>
  <c r="B546" i="13" s="1"/>
  <c r="AR146" i="2"/>
  <c r="AS146" i="2"/>
  <c r="C142" i="13"/>
  <c r="AT146" i="2"/>
  <c r="C344" i="13" s="1"/>
  <c r="AU146" i="2"/>
  <c r="C546" i="13" s="1"/>
  <c r="AV146" i="2"/>
  <c r="C748" i="13" s="1"/>
  <c r="AW146" i="2"/>
  <c r="G142" i="13" s="1"/>
  <c r="AX146" i="2"/>
  <c r="G344" i="13" s="1"/>
  <c r="AY146" i="2"/>
  <c r="AZ146" i="2"/>
  <c r="AO147" i="2"/>
  <c r="B143" i="13" s="1"/>
  <c r="AP147" i="2"/>
  <c r="B345" i="13" s="1"/>
  <c r="AQ147" i="2"/>
  <c r="AR147" i="2"/>
  <c r="B749" i="13" s="1"/>
  <c r="AS147" i="2"/>
  <c r="C143" i="13" s="1"/>
  <c r="AT147" i="2"/>
  <c r="C345" i="13" s="1"/>
  <c r="AU147" i="2"/>
  <c r="AV147" i="2"/>
  <c r="AW147" i="2"/>
  <c r="AX147" i="2"/>
  <c r="G345" i="13" s="1"/>
  <c r="AY147" i="2"/>
  <c r="G547" i="13" s="1"/>
  <c r="AZ147" i="2"/>
  <c r="AO148" i="2"/>
  <c r="B144" i="13" s="1"/>
  <c r="AP148" i="2"/>
  <c r="B346" i="13" s="1"/>
  <c r="AQ148" i="2"/>
  <c r="AR148" i="2"/>
  <c r="AS148" i="2"/>
  <c r="C144" i="13" s="1"/>
  <c r="AT148" i="2"/>
  <c r="C346" i="13" s="1"/>
  <c r="AU148" i="2"/>
  <c r="C548" i="13" s="1"/>
  <c r="AV148" i="2"/>
  <c r="C750" i="13" s="1"/>
  <c r="AW148" i="2"/>
  <c r="G144" i="13" s="1"/>
  <c r="AX148" i="2"/>
  <c r="G346" i="13" s="1"/>
  <c r="AY148" i="2"/>
  <c r="AZ148" i="2"/>
  <c r="AO149" i="2"/>
  <c r="B145" i="13" s="1"/>
  <c r="AP149" i="2"/>
  <c r="B347" i="13" s="1"/>
  <c r="AQ149" i="2"/>
  <c r="AR149" i="2"/>
  <c r="AS149" i="2"/>
  <c r="C145" i="13" s="1"/>
  <c r="AT149" i="2"/>
  <c r="C347" i="13" s="1"/>
  <c r="AU149" i="2"/>
  <c r="AV149" i="2"/>
  <c r="AW149" i="2"/>
  <c r="G145" i="13" s="1"/>
  <c r="AX149" i="2"/>
  <c r="AY149" i="2"/>
  <c r="G549" i="13" s="1"/>
  <c r="AZ149" i="2"/>
  <c r="G751" i="13" s="1"/>
  <c r="AO150" i="2"/>
  <c r="B146" i="13" s="1"/>
  <c r="AP150" i="2"/>
  <c r="B348" i="13" s="1"/>
  <c r="AQ150" i="2"/>
  <c r="AR150" i="2"/>
  <c r="AS150" i="2"/>
  <c r="C146" i="13" s="1"/>
  <c r="AT150" i="2"/>
  <c r="C348" i="13" s="1"/>
  <c r="AU150" i="2"/>
  <c r="AV150" i="2"/>
  <c r="C752" i="13" s="1"/>
  <c r="AW150" i="2"/>
  <c r="G146" i="13" s="1"/>
  <c r="AX150" i="2"/>
  <c r="G348" i="13" s="1"/>
  <c r="AY150" i="2"/>
  <c r="AZ150" i="2"/>
  <c r="AO151" i="2"/>
  <c r="B147" i="13" s="1"/>
  <c r="AP151" i="2"/>
  <c r="B349" i="13" s="1"/>
  <c r="AQ151" i="2"/>
  <c r="B551" i="13" s="1"/>
  <c r="AR151" i="2"/>
  <c r="B753" i="13" s="1"/>
  <c r="AS151" i="2"/>
  <c r="C147" i="13" s="1"/>
  <c r="AT151" i="2"/>
  <c r="C349" i="13" s="1"/>
  <c r="AU151" i="2"/>
  <c r="C551" i="13" s="1"/>
  <c r="AV151" i="2"/>
  <c r="AW151" i="2"/>
  <c r="AX151" i="2"/>
  <c r="G349" i="13" s="1"/>
  <c r="AY151" i="2"/>
  <c r="G551" i="13" s="1"/>
  <c r="AZ151" i="2"/>
  <c r="G753" i="13" s="1"/>
  <c r="AO152" i="2"/>
  <c r="B148" i="13" s="1"/>
  <c r="AP152" i="2"/>
  <c r="B350" i="13" s="1"/>
  <c r="AQ152" i="2"/>
  <c r="B552" i="13" s="1"/>
  <c r="AR152" i="2"/>
  <c r="AS152" i="2"/>
  <c r="C148" i="13" s="1"/>
  <c r="AT152" i="2"/>
  <c r="C350" i="13" s="1"/>
  <c r="AU152" i="2"/>
  <c r="C552" i="13" s="1"/>
  <c r="AV152" i="2"/>
  <c r="C754" i="13" s="1"/>
  <c r="AW152" i="2"/>
  <c r="G148" i="13" s="1"/>
  <c r="AX152" i="2"/>
  <c r="AY152" i="2"/>
  <c r="G552" i="13" s="1"/>
  <c r="AZ152" i="2"/>
  <c r="G754" i="13" s="1"/>
  <c r="AO153" i="2"/>
  <c r="B149" i="13" s="1"/>
  <c r="AP153" i="2"/>
  <c r="B351" i="13" s="1"/>
  <c r="AQ153" i="2"/>
  <c r="B553" i="13" s="1"/>
  <c r="AR153" i="2"/>
  <c r="B755" i="13" s="1"/>
  <c r="AS153" i="2"/>
  <c r="C149" i="13" s="1"/>
  <c r="AT153" i="2"/>
  <c r="C351" i="13" s="1"/>
  <c r="AU153" i="2"/>
  <c r="AV153" i="2"/>
  <c r="AW153" i="2"/>
  <c r="G149" i="13" s="1"/>
  <c r="AX153" i="2"/>
  <c r="AY153" i="2"/>
  <c r="G553" i="13" s="1"/>
  <c r="AZ153" i="2"/>
  <c r="G755" i="13" s="1"/>
  <c r="AO154" i="2"/>
  <c r="B150" i="13" s="1"/>
  <c r="AP154" i="2"/>
  <c r="B352" i="13" s="1"/>
  <c r="AQ154" i="2"/>
  <c r="AR154" i="2"/>
  <c r="AS154" i="2"/>
  <c r="C150" i="13"/>
  <c r="AT154" i="2"/>
  <c r="C352" i="13" s="1"/>
  <c r="AU154" i="2"/>
  <c r="C554" i="13" s="1"/>
  <c r="AV154" i="2"/>
  <c r="C756" i="13" s="1"/>
  <c r="AW154" i="2"/>
  <c r="G150" i="13" s="1"/>
  <c r="AX154" i="2"/>
  <c r="AY154" i="2"/>
  <c r="AZ154" i="2"/>
  <c r="AO155" i="2"/>
  <c r="B151" i="13" s="1"/>
  <c r="AP155" i="2"/>
  <c r="B353" i="13" s="1"/>
  <c r="AQ155" i="2"/>
  <c r="B555" i="13" s="1"/>
  <c r="AR155" i="2"/>
  <c r="B757" i="13" s="1"/>
  <c r="AS155" i="2"/>
  <c r="C151" i="13" s="1"/>
  <c r="AT155" i="2"/>
  <c r="C353" i="13" s="1"/>
  <c r="AU155" i="2"/>
  <c r="C555" i="13" s="1"/>
  <c r="AV155" i="2"/>
  <c r="AW155" i="2"/>
  <c r="AX155" i="2"/>
  <c r="G353" i="13" s="1"/>
  <c r="AY155" i="2"/>
  <c r="G555" i="13" s="1"/>
  <c r="AZ155" i="2"/>
  <c r="G757" i="13" s="1"/>
  <c r="AO156" i="2"/>
  <c r="B152" i="13" s="1"/>
  <c r="AP156" i="2"/>
  <c r="B354" i="13" s="1"/>
  <c r="AQ156" i="2"/>
  <c r="B556" i="13" s="1"/>
  <c r="AR156" i="2"/>
  <c r="AS156" i="2"/>
  <c r="C152" i="13" s="1"/>
  <c r="AT156" i="2"/>
  <c r="C354" i="13" s="1"/>
  <c r="AU156" i="2"/>
  <c r="C556" i="13" s="1"/>
  <c r="AV156" i="2"/>
  <c r="C758" i="13" s="1"/>
  <c r="AW156" i="2"/>
  <c r="AX156" i="2"/>
  <c r="AY156" i="2"/>
  <c r="AZ156" i="2"/>
  <c r="AO157" i="2"/>
  <c r="B153" i="13" s="1"/>
  <c r="AP157" i="2"/>
  <c r="B355" i="13" s="1"/>
  <c r="AQ157" i="2"/>
  <c r="B557" i="13" s="1"/>
  <c r="AR157" i="2"/>
  <c r="B759" i="13" s="1"/>
  <c r="AS157" i="2"/>
  <c r="C153" i="13" s="1"/>
  <c r="AT157" i="2"/>
  <c r="C355" i="13" s="1"/>
  <c r="AU157" i="2"/>
  <c r="AV157" i="2"/>
  <c r="AW157" i="2"/>
  <c r="AX157" i="2"/>
  <c r="G355" i="13" s="1"/>
  <c r="AY157" i="2"/>
  <c r="G557" i="13" s="1"/>
  <c r="AZ157" i="2"/>
  <c r="G759" i="13" s="1"/>
  <c r="AO158" i="2"/>
  <c r="B154" i="13" s="1"/>
  <c r="AP158" i="2"/>
  <c r="B356" i="13" s="1"/>
  <c r="AQ158" i="2"/>
  <c r="AR158" i="2"/>
  <c r="AS158" i="2"/>
  <c r="C154" i="13" s="1"/>
  <c r="AT158" i="2"/>
  <c r="C356" i="13" s="1"/>
  <c r="AU158" i="2"/>
  <c r="C558" i="13" s="1"/>
  <c r="AV158" i="2"/>
  <c r="C760" i="13" s="1"/>
  <c r="AW158" i="2"/>
  <c r="G154" i="13" s="1"/>
  <c r="AX158" i="2"/>
  <c r="AY158" i="2"/>
  <c r="G558" i="13" s="1"/>
  <c r="AZ158" i="2"/>
  <c r="AO159" i="2"/>
  <c r="B155" i="13" s="1"/>
  <c r="AP159" i="2"/>
  <c r="B357" i="13" s="1"/>
  <c r="AQ159" i="2"/>
  <c r="B559" i="13" s="1"/>
  <c r="AR159" i="2"/>
  <c r="B761" i="13" s="1"/>
  <c r="AS159" i="2"/>
  <c r="C155" i="13" s="1"/>
  <c r="AT159" i="2"/>
  <c r="C357" i="13" s="1"/>
  <c r="AU159" i="2"/>
  <c r="AV159" i="2"/>
  <c r="C761" i="13" s="1"/>
  <c r="AW159" i="2"/>
  <c r="AX159" i="2"/>
  <c r="G357" i="13" s="1"/>
  <c r="AY159" i="2"/>
  <c r="G559" i="13" s="1"/>
  <c r="AZ159" i="2"/>
  <c r="AO160" i="2"/>
  <c r="B156" i="13" s="1"/>
  <c r="AP160" i="2"/>
  <c r="B358" i="13" s="1"/>
  <c r="AQ160" i="2"/>
  <c r="B560" i="13" s="1"/>
  <c r="AR160" i="2"/>
  <c r="AS160" i="2"/>
  <c r="C156" i="13" s="1"/>
  <c r="AT160" i="2"/>
  <c r="C358" i="13" s="1"/>
  <c r="AU160" i="2"/>
  <c r="C560" i="13" s="1"/>
  <c r="AV160" i="2"/>
  <c r="AW160" i="2"/>
  <c r="AX160" i="2"/>
  <c r="AY160" i="2"/>
  <c r="G560" i="13" s="1"/>
  <c r="AZ160" i="2"/>
  <c r="AO161" i="2"/>
  <c r="B157" i="13" s="1"/>
  <c r="AP161" i="2"/>
  <c r="B359" i="13" s="1"/>
  <c r="AQ161" i="2"/>
  <c r="B561" i="13" s="1"/>
  <c r="AR161" i="2"/>
  <c r="B763" i="13" s="1"/>
  <c r="AS161" i="2"/>
  <c r="C157" i="13" s="1"/>
  <c r="AT161" i="2"/>
  <c r="C359" i="13" s="1"/>
  <c r="AU161" i="2"/>
  <c r="AV161" i="2"/>
  <c r="AW161" i="2"/>
  <c r="AX161" i="2"/>
  <c r="G359" i="13" s="1"/>
  <c r="AY161" i="2"/>
  <c r="G561" i="13" s="1"/>
  <c r="AZ161" i="2"/>
  <c r="G763" i="13" s="1"/>
  <c r="AO162" i="2"/>
  <c r="B158" i="13" s="1"/>
  <c r="AP162" i="2"/>
  <c r="B360" i="13" s="1"/>
  <c r="AQ162" i="2"/>
  <c r="AR162" i="2"/>
  <c r="AS162" i="2"/>
  <c r="C158" i="13" s="1"/>
  <c r="AT162" i="2"/>
  <c r="C360" i="13" s="1"/>
  <c r="AU162" i="2"/>
  <c r="C562" i="13" s="1"/>
  <c r="AV162" i="2"/>
  <c r="C764" i="13" s="1"/>
  <c r="AW162" i="2"/>
  <c r="G158" i="13" s="1"/>
  <c r="AX162" i="2"/>
  <c r="G360" i="13" s="1"/>
  <c r="AY162" i="2"/>
  <c r="AZ162" i="2"/>
  <c r="AO163" i="2"/>
  <c r="B159" i="13" s="1"/>
  <c r="AP163" i="2"/>
  <c r="B361" i="13" s="1"/>
  <c r="AQ163" i="2"/>
  <c r="B563" i="13" s="1"/>
  <c r="AR163" i="2"/>
  <c r="B765" i="13" s="1"/>
  <c r="AS163" i="2"/>
  <c r="C159" i="13" s="1"/>
  <c r="AT163" i="2"/>
  <c r="C361" i="13" s="1"/>
  <c r="AU163" i="2"/>
  <c r="C563" i="13" s="1"/>
  <c r="AV163" i="2"/>
  <c r="AW163" i="2"/>
  <c r="AX163" i="2"/>
  <c r="G361" i="13" s="1"/>
  <c r="AY163" i="2"/>
  <c r="AZ163" i="2"/>
  <c r="G765" i="13" s="1"/>
  <c r="AO164" i="2"/>
  <c r="B160" i="13" s="1"/>
  <c r="AP164" i="2"/>
  <c r="B362" i="13" s="1"/>
  <c r="AQ164" i="2"/>
  <c r="B564" i="13" s="1"/>
  <c r="AR164" i="2"/>
  <c r="AS164" i="2"/>
  <c r="C160" i="13" s="1"/>
  <c r="AT164" i="2"/>
  <c r="C362" i="13" s="1"/>
  <c r="AU164" i="2"/>
  <c r="C564" i="13" s="1"/>
  <c r="AV164" i="2"/>
  <c r="C766" i="13" s="1"/>
  <c r="AW164" i="2"/>
  <c r="AX164" i="2"/>
  <c r="G362" i="13" s="1"/>
  <c r="AY164" i="2"/>
  <c r="G564" i="13" s="1"/>
  <c r="AZ164" i="2"/>
  <c r="AO165" i="2"/>
  <c r="B161" i="13" s="1"/>
  <c r="AP165" i="2"/>
  <c r="B363" i="13" s="1"/>
  <c r="AQ165" i="2"/>
  <c r="AR165" i="2"/>
  <c r="B767" i="13" s="1"/>
  <c r="AS165" i="2"/>
  <c r="C161" i="13" s="1"/>
  <c r="AT165" i="2"/>
  <c r="C363" i="13" s="1"/>
  <c r="AU165" i="2"/>
  <c r="C565" i="13" s="1"/>
  <c r="AV165" i="2"/>
  <c r="AW165" i="2"/>
  <c r="AX165" i="2"/>
  <c r="G363" i="13" s="1"/>
  <c r="AY165" i="2"/>
  <c r="G565" i="13" s="1"/>
  <c r="AZ165" i="2"/>
  <c r="AO166" i="2"/>
  <c r="B162" i="13" s="1"/>
  <c r="AP166" i="2"/>
  <c r="B364" i="13" s="1"/>
  <c r="AQ166" i="2"/>
  <c r="AR166" i="2"/>
  <c r="AS166" i="2"/>
  <c r="C162" i="13" s="1"/>
  <c r="AT166" i="2"/>
  <c r="C364" i="13" s="1"/>
  <c r="AU166" i="2"/>
  <c r="C566" i="13" s="1"/>
  <c r="AV166" i="2"/>
  <c r="C768" i="13" s="1"/>
  <c r="AW166" i="2"/>
  <c r="AX166" i="2"/>
  <c r="G364" i="13" s="1"/>
  <c r="AY166" i="2"/>
  <c r="AZ166" i="2"/>
  <c r="AO167" i="2"/>
  <c r="B163" i="13" s="1"/>
  <c r="AP167" i="2"/>
  <c r="B365" i="13" s="1"/>
  <c r="AQ167" i="2"/>
  <c r="B567" i="13" s="1"/>
  <c r="AR167" i="2"/>
  <c r="B769" i="13" s="1"/>
  <c r="AS167" i="2"/>
  <c r="C163" i="13" s="1"/>
  <c r="AT167" i="2"/>
  <c r="C365" i="13" s="1"/>
  <c r="AU167" i="2"/>
  <c r="C567" i="13" s="1"/>
  <c r="AV167" i="2"/>
  <c r="C769" i="13" s="1"/>
  <c r="AW167" i="2"/>
  <c r="G163" i="13" s="1"/>
  <c r="AX167" i="2"/>
  <c r="G365" i="13" s="1"/>
  <c r="AY167" i="2"/>
  <c r="G567" i="13" s="1"/>
  <c r="AZ167" i="2"/>
  <c r="G769" i="13" s="1"/>
  <c r="AO168" i="2"/>
  <c r="B164" i="13" s="1"/>
  <c r="AP168" i="2"/>
  <c r="B366" i="13" s="1"/>
  <c r="AQ168" i="2"/>
  <c r="B568" i="13" s="1"/>
  <c r="AR168" i="2"/>
  <c r="B770" i="13" s="1"/>
  <c r="AS168" i="2"/>
  <c r="C164" i="13" s="1"/>
  <c r="AT168" i="2"/>
  <c r="C366" i="13" s="1"/>
  <c r="AU168" i="2"/>
  <c r="C568" i="13" s="1"/>
  <c r="AV168" i="2"/>
  <c r="C770" i="13" s="1"/>
  <c r="AW168" i="2"/>
  <c r="G164" i="13" s="1"/>
  <c r="AX168" i="2"/>
  <c r="G366" i="13" s="1"/>
  <c r="AY168" i="2"/>
  <c r="G568" i="13" s="1"/>
  <c r="AZ168" i="2"/>
  <c r="G770" i="13" s="1"/>
  <c r="AO169" i="2"/>
  <c r="B165" i="13" s="1"/>
  <c r="AP169" i="2"/>
  <c r="B367" i="13" s="1"/>
  <c r="AQ169" i="2"/>
  <c r="B569" i="13" s="1"/>
  <c r="AR169" i="2"/>
  <c r="B771" i="13" s="1"/>
  <c r="AS169" i="2"/>
  <c r="C165" i="13" s="1"/>
  <c r="AT169" i="2"/>
  <c r="C367" i="13" s="1"/>
  <c r="AU169" i="2"/>
  <c r="C569" i="13" s="1"/>
  <c r="AV169" i="2"/>
  <c r="C771" i="13" s="1"/>
  <c r="AW169" i="2"/>
  <c r="G165" i="13" s="1"/>
  <c r="AX169" i="2"/>
  <c r="G367" i="13" s="1"/>
  <c r="AY169" i="2"/>
  <c r="G569" i="13" s="1"/>
  <c r="AZ169" i="2"/>
  <c r="G771" i="13" s="1"/>
  <c r="AO170" i="2"/>
  <c r="B166" i="13" s="1"/>
  <c r="AP170" i="2"/>
  <c r="B368" i="13" s="1"/>
  <c r="AQ170" i="2"/>
  <c r="B570" i="13" s="1"/>
  <c r="AR170" i="2"/>
  <c r="B772" i="13" s="1"/>
  <c r="AS170" i="2"/>
  <c r="C166" i="13" s="1"/>
  <c r="AT170" i="2"/>
  <c r="C368" i="13" s="1"/>
  <c r="AU170" i="2"/>
  <c r="C570" i="13" s="1"/>
  <c r="AV170" i="2"/>
  <c r="C772" i="13" s="1"/>
  <c r="AW170" i="2"/>
  <c r="G166" i="13" s="1"/>
  <c r="AX170" i="2"/>
  <c r="G368" i="13" s="1"/>
  <c r="AY170" i="2"/>
  <c r="G570" i="13" s="1"/>
  <c r="AZ170" i="2"/>
  <c r="G772" i="13" s="1"/>
  <c r="AO171" i="2"/>
  <c r="B167" i="13" s="1"/>
  <c r="AP171" i="2"/>
  <c r="B369" i="13" s="1"/>
  <c r="AQ171" i="2"/>
  <c r="B571" i="13" s="1"/>
  <c r="AR171" i="2"/>
  <c r="B773" i="13" s="1"/>
  <c r="AS171" i="2"/>
  <c r="C167" i="13" s="1"/>
  <c r="AT171" i="2"/>
  <c r="C369" i="13" s="1"/>
  <c r="AU171" i="2"/>
  <c r="C571" i="13" s="1"/>
  <c r="AV171" i="2"/>
  <c r="C773" i="13" s="1"/>
  <c r="AW171" i="2"/>
  <c r="G167" i="13" s="1"/>
  <c r="AX171" i="2"/>
  <c r="G369" i="13" s="1"/>
  <c r="AY171" i="2"/>
  <c r="G571" i="13" s="1"/>
  <c r="AZ171" i="2"/>
  <c r="G773" i="13" s="1"/>
  <c r="AO172" i="2"/>
  <c r="B168" i="13" s="1"/>
  <c r="AP172" i="2"/>
  <c r="B370" i="13" s="1"/>
  <c r="AQ172" i="2"/>
  <c r="B572" i="13" s="1"/>
  <c r="AR172" i="2"/>
  <c r="B774" i="13" s="1"/>
  <c r="AS172" i="2"/>
  <c r="C168" i="13" s="1"/>
  <c r="AT172" i="2"/>
  <c r="C370" i="13" s="1"/>
  <c r="AU172" i="2"/>
  <c r="C572" i="13" s="1"/>
  <c r="AV172" i="2"/>
  <c r="C774" i="13" s="1"/>
  <c r="AW172" i="2"/>
  <c r="G168" i="13" s="1"/>
  <c r="AX172" i="2"/>
  <c r="G370" i="13" s="1"/>
  <c r="AY172" i="2"/>
  <c r="G572" i="13" s="1"/>
  <c r="AZ172" i="2"/>
  <c r="G774" i="13" s="1"/>
  <c r="AO173" i="2"/>
  <c r="B169" i="13" s="1"/>
  <c r="AP173" i="2"/>
  <c r="B371" i="13" s="1"/>
  <c r="AQ173" i="2"/>
  <c r="B573" i="13" s="1"/>
  <c r="AR173" i="2"/>
  <c r="B775" i="13" s="1"/>
  <c r="AS173" i="2"/>
  <c r="C169" i="13" s="1"/>
  <c r="AT173" i="2"/>
  <c r="C371" i="13" s="1"/>
  <c r="AU173" i="2"/>
  <c r="C573" i="13" s="1"/>
  <c r="AV173" i="2"/>
  <c r="C775" i="13" s="1"/>
  <c r="AW173" i="2"/>
  <c r="G169" i="13" s="1"/>
  <c r="AX173" i="2"/>
  <c r="G371" i="13" s="1"/>
  <c r="AY173" i="2"/>
  <c r="G573" i="13" s="1"/>
  <c r="AZ173" i="2"/>
  <c r="G775" i="13" s="1"/>
  <c r="AO174" i="2"/>
  <c r="B170" i="13" s="1"/>
  <c r="AP174" i="2"/>
  <c r="B372" i="13" s="1"/>
  <c r="AQ174" i="2"/>
  <c r="B574" i="13" s="1"/>
  <c r="AR174" i="2"/>
  <c r="B776" i="13" s="1"/>
  <c r="AS174" i="2"/>
  <c r="C170" i="13" s="1"/>
  <c r="AT174" i="2"/>
  <c r="C372" i="13" s="1"/>
  <c r="AU174" i="2"/>
  <c r="C574" i="13"/>
  <c r="AV174" i="2"/>
  <c r="C776" i="13" s="1"/>
  <c r="AW174" i="2"/>
  <c r="G170" i="13" s="1"/>
  <c r="AX174" i="2"/>
  <c r="G372" i="13" s="1"/>
  <c r="AY174" i="2"/>
  <c r="G574" i="13" s="1"/>
  <c r="AZ174" i="2"/>
  <c r="G776" i="13" s="1"/>
  <c r="AO175" i="2"/>
  <c r="B171" i="13" s="1"/>
  <c r="AP175" i="2"/>
  <c r="B373" i="13" s="1"/>
  <c r="AQ175" i="2"/>
  <c r="B575" i="13" s="1"/>
  <c r="AR175" i="2"/>
  <c r="B777" i="13" s="1"/>
  <c r="AS175" i="2"/>
  <c r="C171" i="13" s="1"/>
  <c r="AT175" i="2"/>
  <c r="C373" i="13" s="1"/>
  <c r="AU175" i="2"/>
  <c r="C575" i="13" s="1"/>
  <c r="AV175" i="2"/>
  <c r="C777" i="13" s="1"/>
  <c r="AW175" i="2"/>
  <c r="G171" i="13" s="1"/>
  <c r="AX175" i="2"/>
  <c r="G373" i="13" s="1"/>
  <c r="AY175" i="2"/>
  <c r="G575" i="13" s="1"/>
  <c r="AZ175" i="2"/>
  <c r="G777" i="13" s="1"/>
  <c r="AO176" i="2"/>
  <c r="B172" i="13" s="1"/>
  <c r="AP176" i="2"/>
  <c r="B374" i="13" s="1"/>
  <c r="AQ176" i="2"/>
  <c r="B576" i="13" s="1"/>
  <c r="AR176" i="2"/>
  <c r="B778" i="13" s="1"/>
  <c r="AS176" i="2"/>
  <c r="C172" i="13" s="1"/>
  <c r="AT176" i="2"/>
  <c r="C374" i="13" s="1"/>
  <c r="AU176" i="2"/>
  <c r="C576" i="13" s="1"/>
  <c r="AV176" i="2"/>
  <c r="C778" i="13" s="1"/>
  <c r="AW176" i="2"/>
  <c r="G172" i="13" s="1"/>
  <c r="AX176" i="2"/>
  <c r="G374" i="13" s="1"/>
  <c r="AY176" i="2"/>
  <c r="G576" i="13" s="1"/>
  <c r="AZ176" i="2"/>
  <c r="G778" i="13" s="1"/>
  <c r="AO177" i="2"/>
  <c r="B173" i="13" s="1"/>
  <c r="AP177" i="2"/>
  <c r="B375" i="13" s="1"/>
  <c r="AQ177" i="2"/>
  <c r="B577" i="13" s="1"/>
  <c r="AR177" i="2"/>
  <c r="B779" i="13" s="1"/>
  <c r="AS177" i="2"/>
  <c r="C173" i="13" s="1"/>
  <c r="AT177" i="2"/>
  <c r="C375" i="13" s="1"/>
  <c r="AU177" i="2"/>
  <c r="C577" i="13" s="1"/>
  <c r="AV177" i="2"/>
  <c r="C779" i="13" s="1"/>
  <c r="AW177" i="2"/>
  <c r="G173" i="13" s="1"/>
  <c r="AX177" i="2"/>
  <c r="G375" i="13" s="1"/>
  <c r="AY177" i="2"/>
  <c r="G577" i="13" s="1"/>
  <c r="AZ177" i="2"/>
  <c r="G779" i="13" s="1"/>
  <c r="AO178" i="2"/>
  <c r="B174" i="13" s="1"/>
  <c r="AP178" i="2"/>
  <c r="B376" i="13" s="1"/>
  <c r="AQ178" i="2"/>
  <c r="B578" i="13" s="1"/>
  <c r="AR178" i="2"/>
  <c r="B780" i="13" s="1"/>
  <c r="AS178" i="2"/>
  <c r="C174" i="13" s="1"/>
  <c r="AT178" i="2"/>
  <c r="C376" i="13" s="1"/>
  <c r="AU178" i="2"/>
  <c r="C578" i="13" s="1"/>
  <c r="AV178" i="2"/>
  <c r="C780" i="13" s="1"/>
  <c r="AW178" i="2"/>
  <c r="G174" i="13" s="1"/>
  <c r="AX178" i="2"/>
  <c r="G376" i="13" s="1"/>
  <c r="AY178" i="2"/>
  <c r="G578" i="13" s="1"/>
  <c r="AZ178" i="2"/>
  <c r="G780" i="13" s="1"/>
  <c r="AO179" i="2"/>
  <c r="B175" i="13" s="1"/>
  <c r="AP179" i="2"/>
  <c r="B377" i="13" s="1"/>
  <c r="AQ179" i="2"/>
  <c r="B579" i="13" s="1"/>
  <c r="AR179" i="2"/>
  <c r="B781" i="13" s="1"/>
  <c r="AS179" i="2"/>
  <c r="C175" i="13" s="1"/>
  <c r="AT179" i="2"/>
  <c r="C377" i="13" s="1"/>
  <c r="AU179" i="2"/>
  <c r="C579" i="13" s="1"/>
  <c r="AV179" i="2"/>
  <c r="C781" i="13" s="1"/>
  <c r="AW179" i="2"/>
  <c r="G175" i="13" s="1"/>
  <c r="AX179" i="2"/>
  <c r="G377" i="13" s="1"/>
  <c r="AY179" i="2"/>
  <c r="G579" i="13" s="1"/>
  <c r="AZ179" i="2"/>
  <c r="G781" i="13" s="1"/>
  <c r="AO180" i="2"/>
  <c r="B176" i="13" s="1"/>
  <c r="AP180" i="2"/>
  <c r="B378" i="13" s="1"/>
  <c r="AQ180" i="2"/>
  <c r="B580" i="13" s="1"/>
  <c r="AR180" i="2"/>
  <c r="B782" i="13" s="1"/>
  <c r="AS180" i="2"/>
  <c r="C176" i="13" s="1"/>
  <c r="AT180" i="2"/>
  <c r="C378" i="13" s="1"/>
  <c r="AU180" i="2"/>
  <c r="C580" i="13" s="1"/>
  <c r="AV180" i="2"/>
  <c r="C782" i="13" s="1"/>
  <c r="AW180" i="2"/>
  <c r="G176" i="13" s="1"/>
  <c r="AX180" i="2"/>
  <c r="G378" i="13" s="1"/>
  <c r="AY180" i="2"/>
  <c r="G580" i="13" s="1"/>
  <c r="AZ180" i="2"/>
  <c r="G782" i="13" s="1"/>
  <c r="AO181" i="2"/>
  <c r="B177" i="13" s="1"/>
  <c r="AP181" i="2"/>
  <c r="B379" i="13" s="1"/>
  <c r="AQ181" i="2"/>
  <c r="B581" i="13" s="1"/>
  <c r="AR181" i="2"/>
  <c r="B783" i="13" s="1"/>
  <c r="AS181" i="2"/>
  <c r="C177" i="13" s="1"/>
  <c r="AT181" i="2"/>
  <c r="C379" i="13" s="1"/>
  <c r="AU181" i="2"/>
  <c r="C581" i="13" s="1"/>
  <c r="AV181" i="2"/>
  <c r="C783" i="13" s="1"/>
  <c r="AW181" i="2"/>
  <c r="G177" i="13" s="1"/>
  <c r="AX181" i="2"/>
  <c r="G379" i="13" s="1"/>
  <c r="AY181" i="2"/>
  <c r="G581" i="13" s="1"/>
  <c r="AZ181" i="2"/>
  <c r="G783" i="13" s="1"/>
  <c r="AO182" i="2"/>
  <c r="B178" i="13" s="1"/>
  <c r="AP182" i="2"/>
  <c r="B380" i="13" s="1"/>
  <c r="AQ182" i="2"/>
  <c r="B582" i="13" s="1"/>
  <c r="AR182" i="2"/>
  <c r="B784" i="13" s="1"/>
  <c r="AS182" i="2"/>
  <c r="C178" i="13" s="1"/>
  <c r="AT182" i="2"/>
  <c r="C380" i="13" s="1"/>
  <c r="AU182" i="2"/>
  <c r="C582" i="13" s="1"/>
  <c r="AV182" i="2"/>
  <c r="C784" i="13" s="1"/>
  <c r="AW182" i="2"/>
  <c r="G178" i="13" s="1"/>
  <c r="AX182" i="2"/>
  <c r="G380" i="13" s="1"/>
  <c r="AY182" i="2"/>
  <c r="G582" i="13" s="1"/>
  <c r="AZ182" i="2"/>
  <c r="G784" i="13" s="1"/>
  <c r="AO183" i="2"/>
  <c r="B179" i="13" s="1"/>
  <c r="AP183" i="2"/>
  <c r="B381" i="13" s="1"/>
  <c r="AQ183" i="2"/>
  <c r="B583" i="13" s="1"/>
  <c r="AR183" i="2"/>
  <c r="B785" i="13" s="1"/>
  <c r="AS183" i="2"/>
  <c r="C179" i="13" s="1"/>
  <c r="AT183" i="2"/>
  <c r="C381" i="13" s="1"/>
  <c r="AU183" i="2"/>
  <c r="C583" i="13" s="1"/>
  <c r="AV183" i="2"/>
  <c r="C785" i="13" s="1"/>
  <c r="AW183" i="2"/>
  <c r="G179" i="13" s="1"/>
  <c r="AX183" i="2"/>
  <c r="G381" i="13" s="1"/>
  <c r="AY183" i="2"/>
  <c r="G583" i="13" s="1"/>
  <c r="AZ183" i="2"/>
  <c r="G785" i="13" s="1"/>
  <c r="AO184" i="2"/>
  <c r="B180" i="13" s="1"/>
  <c r="AP184" i="2"/>
  <c r="B382" i="13" s="1"/>
  <c r="AQ184" i="2"/>
  <c r="B584" i="13" s="1"/>
  <c r="AR184" i="2"/>
  <c r="B786" i="13" s="1"/>
  <c r="AS184" i="2"/>
  <c r="C180" i="13" s="1"/>
  <c r="AT184" i="2"/>
  <c r="C382" i="13" s="1"/>
  <c r="AU184" i="2"/>
  <c r="C584" i="13" s="1"/>
  <c r="AV184" i="2"/>
  <c r="C786" i="13" s="1"/>
  <c r="AW184" i="2"/>
  <c r="G180" i="13" s="1"/>
  <c r="AX184" i="2"/>
  <c r="G382" i="13" s="1"/>
  <c r="AY184" i="2"/>
  <c r="G584" i="13" s="1"/>
  <c r="AZ184" i="2"/>
  <c r="G786" i="13" s="1"/>
  <c r="AO185" i="2"/>
  <c r="B181" i="13" s="1"/>
  <c r="AP185" i="2"/>
  <c r="B383" i="13" s="1"/>
  <c r="AQ185" i="2"/>
  <c r="B585" i="13" s="1"/>
  <c r="AR185" i="2"/>
  <c r="B787" i="13" s="1"/>
  <c r="AS185" i="2"/>
  <c r="C181" i="13" s="1"/>
  <c r="AT185" i="2"/>
  <c r="C383" i="13" s="1"/>
  <c r="AU185" i="2"/>
  <c r="C585" i="13" s="1"/>
  <c r="AV185" i="2"/>
  <c r="C787" i="13" s="1"/>
  <c r="AW185" i="2"/>
  <c r="G181" i="13" s="1"/>
  <c r="AX185" i="2"/>
  <c r="G383" i="13" s="1"/>
  <c r="AY185" i="2"/>
  <c r="G585" i="13" s="1"/>
  <c r="AZ185" i="2"/>
  <c r="G787" i="13" s="1"/>
  <c r="AO186" i="2"/>
  <c r="B182" i="13" s="1"/>
  <c r="AP186" i="2"/>
  <c r="B384" i="13" s="1"/>
  <c r="AQ186" i="2"/>
  <c r="B586" i="13" s="1"/>
  <c r="AR186" i="2"/>
  <c r="B788" i="13" s="1"/>
  <c r="AS186" i="2"/>
  <c r="C182" i="13" s="1"/>
  <c r="AT186" i="2"/>
  <c r="C384" i="13" s="1"/>
  <c r="AU186" i="2"/>
  <c r="C586" i="13" s="1"/>
  <c r="AV186" i="2"/>
  <c r="C788" i="13" s="1"/>
  <c r="AW186" i="2"/>
  <c r="G182" i="13" s="1"/>
  <c r="AX186" i="2"/>
  <c r="G384" i="13" s="1"/>
  <c r="AY186" i="2"/>
  <c r="G586" i="13" s="1"/>
  <c r="AZ186" i="2"/>
  <c r="G788" i="13" s="1"/>
  <c r="C203" i="13"/>
  <c r="AO42" i="2"/>
  <c r="B38" i="13" s="1"/>
  <c r="AP42" i="2"/>
  <c r="B240" i="13" s="1"/>
  <c r="AQ42" i="2"/>
  <c r="AR42" i="2"/>
  <c r="AS42" i="2"/>
  <c r="C38" i="13" s="1"/>
  <c r="AT42" i="2"/>
  <c r="C240" i="13" s="1"/>
  <c r="AU42" i="2"/>
  <c r="C442" i="13" s="1"/>
  <c r="AV42" i="2"/>
  <c r="AW42" i="2"/>
  <c r="G38" i="13" s="1"/>
  <c r="AX42" i="2"/>
  <c r="G240" i="13" s="1"/>
  <c r="AY42" i="2"/>
  <c r="G442" i="13" s="1"/>
  <c r="AZ42" i="2"/>
  <c r="G644" i="13" s="1"/>
  <c r="AO43" i="2"/>
  <c r="AP43" i="2"/>
  <c r="B241" i="13" s="1"/>
  <c r="AQ43" i="2"/>
  <c r="AR43" i="2"/>
  <c r="AS43" i="2"/>
  <c r="C39" i="13" s="1"/>
  <c r="AT43" i="2"/>
  <c r="C241" i="13" s="1"/>
  <c r="AU43" i="2"/>
  <c r="AV43" i="2"/>
  <c r="C645" i="13" s="1"/>
  <c r="AW43" i="2"/>
  <c r="AX43" i="2"/>
  <c r="G241" i="13" s="1"/>
  <c r="AY43" i="2"/>
  <c r="G443" i="13" s="1"/>
  <c r="AZ43" i="2"/>
  <c r="AO44" i="2"/>
  <c r="B40" i="13" s="1"/>
  <c r="AP44" i="2"/>
  <c r="B242" i="13" s="1"/>
  <c r="AQ44" i="2"/>
  <c r="AR44" i="2"/>
  <c r="B646" i="13" s="1"/>
  <c r="AS44" i="2"/>
  <c r="AT44" i="2"/>
  <c r="C242" i="13" s="1"/>
  <c r="AU44" i="2"/>
  <c r="C444" i="13" s="1"/>
  <c r="AV44" i="2"/>
  <c r="AW44" i="2"/>
  <c r="G40" i="13" s="1"/>
  <c r="AX44" i="2"/>
  <c r="G242" i="13" s="1"/>
  <c r="AY44" i="2"/>
  <c r="AZ44" i="2"/>
  <c r="G646" i="13" s="1"/>
  <c r="AO45" i="2"/>
  <c r="AP45" i="2"/>
  <c r="B243" i="13" s="1"/>
  <c r="AQ45" i="2"/>
  <c r="AR45" i="2"/>
  <c r="AS45" i="2"/>
  <c r="C41" i="13" s="1"/>
  <c r="AT45" i="2"/>
  <c r="C243" i="13" s="1"/>
  <c r="AU45" i="2"/>
  <c r="AV45" i="2"/>
  <c r="C647" i="13" s="1"/>
  <c r="AW45" i="2"/>
  <c r="G41" i="13" s="1"/>
  <c r="AX45" i="2"/>
  <c r="G243" i="13" s="1"/>
  <c r="AY45" i="2"/>
  <c r="G445" i="13" s="1"/>
  <c r="AZ45" i="2"/>
  <c r="AO46" i="2"/>
  <c r="B42" i="13" s="1"/>
  <c r="AP46" i="2"/>
  <c r="B244" i="13" s="1"/>
  <c r="AQ46" i="2"/>
  <c r="AR46" i="2"/>
  <c r="B648" i="13" s="1"/>
  <c r="AS46" i="2"/>
  <c r="AT46" i="2"/>
  <c r="C244" i="13" s="1"/>
  <c r="AU46" i="2"/>
  <c r="C446" i="13" s="1"/>
  <c r="AV46" i="2"/>
  <c r="AW46" i="2"/>
  <c r="G42" i="13" s="1"/>
  <c r="AX46" i="2"/>
  <c r="G244" i="13" s="1"/>
  <c r="AY46" i="2"/>
  <c r="G446" i="13" s="1"/>
  <c r="AZ46" i="2"/>
  <c r="G648" i="13" s="1"/>
  <c r="AO47" i="2"/>
  <c r="B43" i="13" s="1"/>
  <c r="AP47" i="2"/>
  <c r="B245" i="13" s="1"/>
  <c r="AQ47" i="2"/>
  <c r="B447" i="13" s="1"/>
  <c r="AR47" i="2"/>
  <c r="AS47" i="2"/>
  <c r="C43" i="13" s="1"/>
  <c r="AT47" i="2"/>
  <c r="C245" i="13" s="1"/>
  <c r="AU47" i="2"/>
  <c r="AV47" i="2"/>
  <c r="C649" i="13" s="1"/>
  <c r="AW47" i="2"/>
  <c r="AX47" i="2"/>
  <c r="G245" i="13" s="1"/>
  <c r="AY47" i="2"/>
  <c r="G447" i="13" s="1"/>
  <c r="AZ47" i="2"/>
  <c r="AO48" i="2"/>
  <c r="B44" i="13" s="1"/>
  <c r="AP48" i="2"/>
  <c r="B246" i="13" s="1"/>
  <c r="AQ48" i="2"/>
  <c r="AR48" i="2"/>
  <c r="B650" i="13" s="1"/>
  <c r="AS48" i="2"/>
  <c r="C44" i="13" s="1"/>
  <c r="AT48" i="2"/>
  <c r="C246" i="13" s="1"/>
  <c r="AU48" i="2"/>
  <c r="C448" i="13" s="1"/>
  <c r="AV48" i="2"/>
  <c r="AW48" i="2"/>
  <c r="AX48" i="2"/>
  <c r="G246" i="13" s="1"/>
  <c r="AY48" i="2"/>
  <c r="G448" i="13" s="1"/>
  <c r="AZ48" i="2"/>
  <c r="G650" i="13" s="1"/>
  <c r="AO49" i="2"/>
  <c r="AP49" i="2"/>
  <c r="B247" i="13" s="1"/>
  <c r="AQ49" i="2"/>
  <c r="B449" i="13" s="1"/>
  <c r="AR49" i="2"/>
  <c r="AS49" i="2"/>
  <c r="C45" i="13" s="1"/>
  <c r="AT49" i="2"/>
  <c r="C247" i="13" s="1"/>
  <c r="AU49" i="2"/>
  <c r="AV49" i="2"/>
  <c r="C651" i="13" s="1"/>
  <c r="AW49" i="2"/>
  <c r="AX49" i="2"/>
  <c r="G247" i="13" s="1"/>
  <c r="AY49" i="2"/>
  <c r="G449" i="13" s="1"/>
  <c r="AZ49" i="2"/>
  <c r="AO50" i="2"/>
  <c r="B46" i="13" s="1"/>
  <c r="AP50" i="2"/>
  <c r="B248" i="13" s="1"/>
  <c r="AQ50" i="2"/>
  <c r="AR50" i="2"/>
  <c r="B652" i="13" s="1"/>
  <c r="AS50" i="2"/>
  <c r="AT50" i="2"/>
  <c r="C248" i="13" s="1"/>
  <c r="AU50" i="2"/>
  <c r="C450" i="13" s="1"/>
  <c r="AV50" i="2"/>
  <c r="AW50" i="2"/>
  <c r="G46" i="13" s="1"/>
  <c r="AX50" i="2"/>
  <c r="G248" i="13" s="1"/>
  <c r="AY50" i="2"/>
  <c r="G450" i="13" s="1"/>
  <c r="AZ50" i="2"/>
  <c r="AO51" i="2"/>
  <c r="AP51" i="2"/>
  <c r="B249" i="13" s="1"/>
  <c r="AQ51" i="2"/>
  <c r="AR51" i="2"/>
  <c r="AS51" i="2"/>
  <c r="AT51" i="2"/>
  <c r="C249" i="13" s="1"/>
  <c r="AU51" i="2"/>
  <c r="C451" i="13" s="1"/>
  <c r="AV51" i="2"/>
  <c r="AW51" i="2"/>
  <c r="AX51" i="2"/>
  <c r="G249" i="13" s="1"/>
  <c r="AY51" i="2"/>
  <c r="G451" i="13" s="1"/>
  <c r="AZ51" i="2"/>
  <c r="AO52" i="2"/>
  <c r="AP52" i="2"/>
  <c r="B250" i="13" s="1"/>
  <c r="AQ52" i="2"/>
  <c r="B452" i="13" s="1"/>
  <c r="AR52" i="2"/>
  <c r="AS52" i="2"/>
  <c r="C48" i="13" s="1"/>
  <c r="AT52" i="2"/>
  <c r="C250" i="13" s="1"/>
  <c r="AU52" i="2"/>
  <c r="C452" i="13" s="1"/>
  <c r="AV52" i="2"/>
  <c r="AW52" i="2"/>
  <c r="G48" i="13" s="1"/>
  <c r="AX52" i="2"/>
  <c r="G250" i="13" s="1"/>
  <c r="AY52" i="2"/>
  <c r="G452" i="13" s="1"/>
  <c r="AZ52" i="2"/>
  <c r="AO53" i="2"/>
  <c r="AP53" i="2"/>
  <c r="B251" i="13" s="1"/>
  <c r="AQ53" i="2"/>
  <c r="B453" i="13" s="1"/>
  <c r="AR53" i="2"/>
  <c r="AS53" i="2"/>
  <c r="C49" i="13" s="1"/>
  <c r="AT53" i="2"/>
  <c r="C251" i="13" s="1"/>
  <c r="AU53" i="2"/>
  <c r="C453" i="13" s="1"/>
  <c r="AV53" i="2"/>
  <c r="AW53" i="2"/>
  <c r="G49" i="13" s="1"/>
  <c r="AX53" i="2"/>
  <c r="G251" i="13" s="1"/>
  <c r="AY53" i="2"/>
  <c r="G453" i="13" s="1"/>
  <c r="AZ53" i="2"/>
  <c r="AO54" i="2"/>
  <c r="B50" i="13" s="1"/>
  <c r="AP54" i="2"/>
  <c r="B252" i="13" s="1"/>
  <c r="AQ54" i="2"/>
  <c r="AR54" i="2"/>
  <c r="AS54" i="2"/>
  <c r="C50" i="13" s="1"/>
  <c r="AT54" i="2"/>
  <c r="C252" i="13" s="1"/>
  <c r="AU54" i="2"/>
  <c r="C454" i="13" s="1"/>
  <c r="AV54" i="2"/>
  <c r="AW54" i="2"/>
  <c r="G50" i="13" s="1"/>
  <c r="AX54" i="2"/>
  <c r="G252" i="13" s="1"/>
  <c r="AY54" i="2"/>
  <c r="AZ54" i="2"/>
  <c r="AO55" i="2"/>
  <c r="B51" i="13" s="1"/>
  <c r="AP55" i="2"/>
  <c r="B253" i="13" s="1"/>
  <c r="AQ55" i="2"/>
  <c r="B455" i="13" s="1"/>
  <c r="AR55" i="2"/>
  <c r="AS55" i="2"/>
  <c r="C51" i="13" s="1"/>
  <c r="AT55" i="2"/>
  <c r="C253" i="13" s="1"/>
  <c r="AU55" i="2"/>
  <c r="AV55" i="2"/>
  <c r="C657" i="13" s="1"/>
  <c r="AW55" i="2"/>
  <c r="G51" i="13" s="1"/>
  <c r="AX55" i="2"/>
  <c r="AY55" i="2"/>
  <c r="G455" i="13" s="1"/>
  <c r="AZ55" i="2"/>
  <c r="AO56" i="2"/>
  <c r="B52" i="13" s="1"/>
  <c r="AP56" i="2"/>
  <c r="B254" i="13" s="1"/>
  <c r="AQ56" i="2"/>
  <c r="AR56" i="2"/>
  <c r="AS56" i="2"/>
  <c r="C52" i="13" s="1"/>
  <c r="AT56" i="2"/>
  <c r="C254" i="13" s="1"/>
  <c r="AU56" i="2"/>
  <c r="C456" i="13" s="1"/>
  <c r="AV56" i="2"/>
  <c r="AW56" i="2"/>
  <c r="G52" i="13" s="1"/>
  <c r="AX56" i="2"/>
  <c r="G254" i="13" s="1"/>
  <c r="AY56" i="2"/>
  <c r="AZ56" i="2"/>
  <c r="G658" i="13" s="1"/>
  <c r="AO57" i="2"/>
  <c r="B53" i="13" s="1"/>
  <c r="AP57" i="2"/>
  <c r="B255" i="13" s="1"/>
  <c r="AQ57" i="2"/>
  <c r="B457" i="13" s="1"/>
  <c r="AR57" i="2"/>
  <c r="B659" i="13" s="1"/>
  <c r="AS57" i="2"/>
  <c r="C53" i="13" s="1"/>
  <c r="AT57" i="2"/>
  <c r="C255" i="13" s="1"/>
  <c r="AU57" i="2"/>
  <c r="AV57" i="2"/>
  <c r="C659" i="13" s="1"/>
  <c r="AW57" i="2"/>
  <c r="AX57" i="2"/>
  <c r="G255" i="13" s="1"/>
  <c r="AY57" i="2"/>
  <c r="G457" i="13" s="1"/>
  <c r="AZ57" i="2"/>
  <c r="AO58" i="2"/>
  <c r="B54" i="13" s="1"/>
  <c r="AP58" i="2"/>
  <c r="B256" i="13" s="1"/>
  <c r="AQ58" i="2"/>
  <c r="B458" i="13" s="1"/>
  <c r="AR58" i="2"/>
  <c r="AS58" i="2"/>
  <c r="AT58" i="2"/>
  <c r="C256" i="13" s="1"/>
  <c r="AU58" i="2"/>
  <c r="C458" i="13" s="1"/>
  <c r="AV58" i="2"/>
  <c r="C660" i="13" s="1"/>
  <c r="AW58" i="2"/>
  <c r="G54" i="13" s="1"/>
  <c r="AX58" i="2"/>
  <c r="AY58" i="2"/>
  <c r="G458" i="13" s="1"/>
  <c r="AZ58" i="2"/>
  <c r="G660" i="13" s="1"/>
  <c r="AO59" i="2"/>
  <c r="AP59" i="2"/>
  <c r="B257" i="13" s="1"/>
  <c r="AQ59" i="2"/>
  <c r="B459" i="13" s="1"/>
  <c r="AR59" i="2"/>
  <c r="AS59" i="2"/>
  <c r="C55" i="13" s="1"/>
  <c r="AT59" i="2"/>
  <c r="C257" i="13" s="1"/>
  <c r="AU59" i="2"/>
  <c r="AV59" i="2"/>
  <c r="C661" i="13" s="1"/>
  <c r="AW59" i="2"/>
  <c r="AX59" i="2"/>
  <c r="G257" i="13" s="1"/>
  <c r="AY59" i="2"/>
  <c r="G459" i="13" s="1"/>
  <c r="AZ59" i="2"/>
  <c r="G661" i="13" s="1"/>
  <c r="AO60" i="2"/>
  <c r="B56" i="13" s="1"/>
  <c r="AP60" i="2"/>
  <c r="B258" i="13" s="1"/>
  <c r="AQ60" i="2"/>
  <c r="AR60" i="2"/>
  <c r="B662" i="13" s="1"/>
  <c r="AS60" i="2"/>
  <c r="AT60" i="2"/>
  <c r="C258" i="13" s="1"/>
  <c r="AU60" i="2"/>
  <c r="C460" i="13" s="1"/>
  <c r="AV60" i="2"/>
  <c r="C662" i="13" s="1"/>
  <c r="AW60" i="2"/>
  <c r="AX60" i="2"/>
  <c r="AY60" i="2"/>
  <c r="G460" i="13" s="1"/>
  <c r="AZ60" i="2"/>
  <c r="G662" i="13" s="1"/>
  <c r="AO61" i="2"/>
  <c r="AP61" i="2"/>
  <c r="B259" i="13" s="1"/>
  <c r="AQ61" i="2"/>
  <c r="B461" i="13" s="1"/>
  <c r="AR61" i="2"/>
  <c r="AS61" i="2"/>
  <c r="C57" i="13" s="1"/>
  <c r="AT61" i="2"/>
  <c r="C259" i="13" s="1"/>
  <c r="AU61" i="2"/>
  <c r="C461" i="13" s="1"/>
  <c r="AV61" i="2"/>
  <c r="C663" i="13" s="1"/>
  <c r="AW61" i="2"/>
  <c r="AX61" i="2"/>
  <c r="G259" i="13" s="1"/>
  <c r="AY61" i="2"/>
  <c r="G461" i="13" s="1"/>
  <c r="AZ61" i="2"/>
  <c r="G663" i="13" s="1"/>
  <c r="AO62" i="2"/>
  <c r="B58" i="13" s="1"/>
  <c r="AP62" i="2"/>
  <c r="B260" i="13" s="1"/>
  <c r="AQ62" i="2"/>
  <c r="B462" i="13" s="1"/>
  <c r="AR62" i="2"/>
  <c r="B664" i="13" s="1"/>
  <c r="AS62" i="2"/>
  <c r="AT62" i="2"/>
  <c r="C260" i="13" s="1"/>
  <c r="AU62" i="2"/>
  <c r="C462" i="13" s="1"/>
  <c r="AV62" i="2"/>
  <c r="AW62" i="2"/>
  <c r="G58" i="13" s="1"/>
  <c r="AX62" i="2"/>
  <c r="AY62" i="2"/>
  <c r="AZ62" i="2"/>
  <c r="G664" i="13" s="1"/>
  <c r="AO63" i="2"/>
  <c r="B59" i="13" s="1"/>
  <c r="AP63" i="2"/>
  <c r="B261" i="13" s="1"/>
  <c r="AQ63" i="2"/>
  <c r="AR63" i="2"/>
  <c r="AS63" i="2"/>
  <c r="AT63" i="2"/>
  <c r="C261" i="13" s="1"/>
  <c r="AU63" i="2"/>
  <c r="C463" i="13" s="1"/>
  <c r="AV63" i="2"/>
  <c r="AW63" i="2"/>
  <c r="G59" i="13" s="1"/>
  <c r="AX63" i="2"/>
  <c r="G261" i="13" s="1"/>
  <c r="AY63" i="2"/>
  <c r="AZ63" i="2"/>
  <c r="AO64" i="2"/>
  <c r="AP64" i="2"/>
  <c r="B262" i="13" s="1"/>
  <c r="AQ64" i="2"/>
  <c r="B464" i="13" s="1"/>
  <c r="AR64" i="2"/>
  <c r="B666" i="13" s="1"/>
  <c r="AS64" i="2"/>
  <c r="C60" i="13" s="1"/>
  <c r="AT64" i="2"/>
  <c r="C262" i="13" s="1"/>
  <c r="AU64" i="2"/>
  <c r="C464" i="13" s="1"/>
  <c r="AV64" i="2"/>
  <c r="C666" i="13" s="1"/>
  <c r="AW64" i="2"/>
  <c r="G60" i="13" s="1"/>
  <c r="AX64" i="2"/>
  <c r="AY64" i="2"/>
  <c r="G464" i="13" s="1"/>
  <c r="AZ64" i="2"/>
  <c r="G666" i="13" s="1"/>
  <c r="AO65" i="2"/>
  <c r="B61" i="13" s="1"/>
  <c r="AP65" i="2"/>
  <c r="B263" i="13" s="1"/>
  <c r="AQ65" i="2"/>
  <c r="B465" i="13" s="1"/>
  <c r="AR65" i="2"/>
  <c r="B667" i="13" s="1"/>
  <c r="AS65" i="2"/>
  <c r="C61" i="13" s="1"/>
  <c r="AT65" i="2"/>
  <c r="C263" i="13" s="1"/>
  <c r="AU65" i="2"/>
  <c r="C465" i="13" s="1"/>
  <c r="AV65" i="2"/>
  <c r="C667" i="13" s="1"/>
  <c r="AW65" i="2"/>
  <c r="G61" i="13" s="1"/>
  <c r="AX65" i="2"/>
  <c r="G263" i="13" s="1"/>
  <c r="AY65" i="2"/>
  <c r="G465" i="13" s="1"/>
  <c r="AZ65" i="2"/>
  <c r="G667" i="13" s="1"/>
  <c r="AO66" i="2"/>
  <c r="B62" i="13" s="1"/>
  <c r="AP66" i="2"/>
  <c r="B264" i="13" s="1"/>
  <c r="AQ66" i="2"/>
  <c r="B466" i="13" s="1"/>
  <c r="AR66" i="2"/>
  <c r="B668" i="13" s="1"/>
  <c r="AS66" i="2"/>
  <c r="C62" i="13" s="1"/>
  <c r="AT66" i="2"/>
  <c r="C264" i="13" s="1"/>
  <c r="AU66" i="2"/>
  <c r="C466" i="13" s="1"/>
  <c r="AV66" i="2"/>
  <c r="C668" i="13" s="1"/>
  <c r="AW66" i="2"/>
  <c r="G62" i="13" s="1"/>
  <c r="AX66" i="2"/>
  <c r="G264" i="13" s="1"/>
  <c r="AY66" i="2"/>
  <c r="G466" i="13" s="1"/>
  <c r="AZ66" i="2"/>
  <c r="G668" i="13" s="1"/>
  <c r="AO67" i="2"/>
  <c r="B63" i="13" s="1"/>
  <c r="AP67" i="2"/>
  <c r="B265" i="13" s="1"/>
  <c r="AQ67" i="2"/>
  <c r="B467" i="13" s="1"/>
  <c r="AR67" i="2"/>
  <c r="B669" i="13" s="1"/>
  <c r="AS67" i="2"/>
  <c r="C63" i="13" s="1"/>
  <c r="AT67" i="2"/>
  <c r="C265" i="13" s="1"/>
  <c r="AU67" i="2"/>
  <c r="C467" i="13" s="1"/>
  <c r="AV67" i="2"/>
  <c r="C669" i="13" s="1"/>
  <c r="AW67" i="2"/>
  <c r="G63" i="13" s="1"/>
  <c r="AX67" i="2"/>
  <c r="G265" i="13" s="1"/>
  <c r="AY67" i="2"/>
  <c r="G467" i="13" s="1"/>
  <c r="AZ67" i="2"/>
  <c r="G669" i="13" s="1"/>
  <c r="AO68" i="2"/>
  <c r="B64" i="13" s="1"/>
  <c r="AP68" i="2"/>
  <c r="B266" i="13" s="1"/>
  <c r="AQ68" i="2"/>
  <c r="B468" i="13" s="1"/>
  <c r="AR68" i="2"/>
  <c r="B670" i="13" s="1"/>
  <c r="AS68" i="2"/>
  <c r="C64" i="13" s="1"/>
  <c r="AT68" i="2"/>
  <c r="C266" i="13" s="1"/>
  <c r="AU68" i="2"/>
  <c r="C468" i="13" s="1"/>
  <c r="AV68" i="2"/>
  <c r="C670" i="13" s="1"/>
  <c r="AW68" i="2"/>
  <c r="G64" i="13" s="1"/>
  <c r="AX68" i="2"/>
  <c r="G266" i="13" s="1"/>
  <c r="AY68" i="2"/>
  <c r="G468" i="13" s="1"/>
  <c r="AZ68" i="2"/>
  <c r="G670" i="13" s="1"/>
  <c r="AO69" i="2"/>
  <c r="B65" i="13" s="1"/>
  <c r="AP69" i="2"/>
  <c r="B267" i="13" s="1"/>
  <c r="AQ69" i="2"/>
  <c r="B469" i="13" s="1"/>
  <c r="AR69" i="2"/>
  <c r="B671" i="13" s="1"/>
  <c r="AS69" i="2"/>
  <c r="C65" i="13" s="1"/>
  <c r="AT69" i="2"/>
  <c r="C267" i="13" s="1"/>
  <c r="AU69" i="2"/>
  <c r="C469" i="13" s="1"/>
  <c r="AV69" i="2"/>
  <c r="C671" i="13" s="1"/>
  <c r="AW69" i="2"/>
  <c r="G65" i="13" s="1"/>
  <c r="AX69" i="2"/>
  <c r="G267" i="13" s="1"/>
  <c r="AY69" i="2"/>
  <c r="G469" i="13" s="1"/>
  <c r="AZ69" i="2"/>
  <c r="G671" i="13" s="1"/>
  <c r="AO70" i="2"/>
  <c r="B66" i="13" s="1"/>
  <c r="AP70" i="2"/>
  <c r="B268" i="13" s="1"/>
  <c r="AQ70" i="2"/>
  <c r="B470" i="13" s="1"/>
  <c r="AR70" i="2"/>
  <c r="B672" i="13" s="1"/>
  <c r="AS70" i="2"/>
  <c r="C66" i="13" s="1"/>
  <c r="AT70" i="2"/>
  <c r="C268" i="13" s="1"/>
  <c r="AU70" i="2"/>
  <c r="C470" i="13" s="1"/>
  <c r="AV70" i="2"/>
  <c r="C672" i="13" s="1"/>
  <c r="AW70" i="2"/>
  <c r="G66" i="13" s="1"/>
  <c r="AX70" i="2"/>
  <c r="G268" i="13" s="1"/>
  <c r="AY70" i="2"/>
  <c r="G470" i="13" s="1"/>
  <c r="AZ70" i="2"/>
  <c r="G672" i="13" s="1"/>
  <c r="AO71" i="2"/>
  <c r="B67" i="13" s="1"/>
  <c r="AP71" i="2"/>
  <c r="B269" i="13" s="1"/>
  <c r="AQ71" i="2"/>
  <c r="B471" i="13" s="1"/>
  <c r="AR71" i="2"/>
  <c r="B673" i="13" s="1"/>
  <c r="AS71" i="2"/>
  <c r="C67" i="13" s="1"/>
  <c r="AT71" i="2"/>
  <c r="C269" i="13" s="1"/>
  <c r="AU71" i="2"/>
  <c r="C471" i="13" s="1"/>
  <c r="AV71" i="2"/>
  <c r="C673" i="13" s="1"/>
  <c r="AW71" i="2"/>
  <c r="G67" i="13" s="1"/>
  <c r="AX71" i="2"/>
  <c r="G269" i="13" s="1"/>
  <c r="AY71" i="2"/>
  <c r="G471" i="13" s="1"/>
  <c r="AZ71" i="2"/>
  <c r="G673" i="13" s="1"/>
  <c r="AO72" i="2"/>
  <c r="B68" i="13" s="1"/>
  <c r="AP72" i="2"/>
  <c r="B270" i="13" s="1"/>
  <c r="AQ72" i="2"/>
  <c r="B472" i="13" s="1"/>
  <c r="AR72" i="2"/>
  <c r="B674" i="13" s="1"/>
  <c r="AS72" i="2"/>
  <c r="C68" i="13" s="1"/>
  <c r="AT72" i="2"/>
  <c r="C270" i="13" s="1"/>
  <c r="AU72" i="2"/>
  <c r="C472" i="13" s="1"/>
  <c r="AV72" i="2"/>
  <c r="C674" i="13" s="1"/>
  <c r="AW72" i="2"/>
  <c r="G68" i="13" s="1"/>
  <c r="AX72" i="2"/>
  <c r="G270" i="13" s="1"/>
  <c r="AY72" i="2"/>
  <c r="G472" i="13" s="1"/>
  <c r="AZ72" i="2"/>
  <c r="G674" i="13" s="1"/>
  <c r="AO73" i="2"/>
  <c r="B69" i="13" s="1"/>
  <c r="AP73" i="2"/>
  <c r="B271" i="13" s="1"/>
  <c r="AQ73" i="2"/>
  <c r="B473" i="13" s="1"/>
  <c r="AR73" i="2"/>
  <c r="B675" i="13" s="1"/>
  <c r="AS73" i="2"/>
  <c r="C69" i="13" s="1"/>
  <c r="AT73" i="2"/>
  <c r="C271" i="13" s="1"/>
  <c r="AU73" i="2"/>
  <c r="C473" i="13" s="1"/>
  <c r="AV73" i="2"/>
  <c r="C675" i="13" s="1"/>
  <c r="AW73" i="2"/>
  <c r="G69" i="13" s="1"/>
  <c r="AX73" i="2"/>
  <c r="G271" i="13" s="1"/>
  <c r="AY73" i="2"/>
  <c r="G473" i="13" s="1"/>
  <c r="AZ73" i="2"/>
  <c r="G675" i="13" s="1"/>
  <c r="AO74" i="2"/>
  <c r="B70" i="13" s="1"/>
  <c r="AP74" i="2"/>
  <c r="B272" i="13" s="1"/>
  <c r="AQ74" i="2"/>
  <c r="B474" i="13" s="1"/>
  <c r="AR74" i="2"/>
  <c r="B676" i="13" s="1"/>
  <c r="AS74" i="2"/>
  <c r="C70" i="13" s="1"/>
  <c r="AT74" i="2"/>
  <c r="C272" i="13" s="1"/>
  <c r="AU74" i="2"/>
  <c r="C474" i="13" s="1"/>
  <c r="AV74" i="2"/>
  <c r="C676" i="13" s="1"/>
  <c r="AW74" i="2"/>
  <c r="G70" i="13" s="1"/>
  <c r="AX74" i="2"/>
  <c r="G272" i="13" s="1"/>
  <c r="AY74" i="2"/>
  <c r="G474" i="13" s="1"/>
  <c r="AZ74" i="2"/>
  <c r="G676" i="13" s="1"/>
  <c r="AO75" i="2"/>
  <c r="B71" i="13" s="1"/>
  <c r="AP75" i="2"/>
  <c r="B273" i="13" s="1"/>
  <c r="AQ75" i="2"/>
  <c r="B475" i="13" s="1"/>
  <c r="AR75" i="2"/>
  <c r="B677" i="13" s="1"/>
  <c r="AS75" i="2"/>
  <c r="C71" i="13" s="1"/>
  <c r="AT75" i="2"/>
  <c r="C273" i="13" s="1"/>
  <c r="AU75" i="2"/>
  <c r="C475" i="13" s="1"/>
  <c r="AV75" i="2"/>
  <c r="C677" i="13" s="1"/>
  <c r="AW75" i="2"/>
  <c r="G71" i="13" s="1"/>
  <c r="AX75" i="2"/>
  <c r="G273" i="13" s="1"/>
  <c r="AY75" i="2"/>
  <c r="G475" i="13" s="1"/>
  <c r="AZ75" i="2"/>
  <c r="G677" i="13" s="1"/>
  <c r="AO76" i="2"/>
  <c r="B72" i="13" s="1"/>
  <c r="AP76" i="2"/>
  <c r="B274" i="13" s="1"/>
  <c r="AQ76" i="2"/>
  <c r="B476" i="13" s="1"/>
  <c r="AR76" i="2"/>
  <c r="B678" i="13" s="1"/>
  <c r="AS76" i="2"/>
  <c r="C72" i="13" s="1"/>
  <c r="AT76" i="2"/>
  <c r="C274" i="13" s="1"/>
  <c r="AU76" i="2"/>
  <c r="C476" i="13" s="1"/>
  <c r="AV76" i="2"/>
  <c r="C678" i="13" s="1"/>
  <c r="AW76" i="2"/>
  <c r="G72" i="13" s="1"/>
  <c r="AX76" i="2"/>
  <c r="G274" i="13" s="1"/>
  <c r="AY76" i="2"/>
  <c r="G476" i="13" s="1"/>
  <c r="AZ76" i="2"/>
  <c r="G678" i="13" s="1"/>
  <c r="AO77" i="2"/>
  <c r="B73" i="13" s="1"/>
  <c r="AP77" i="2"/>
  <c r="B275" i="13" s="1"/>
  <c r="AQ77" i="2"/>
  <c r="B477" i="13" s="1"/>
  <c r="AR77" i="2"/>
  <c r="B679" i="13" s="1"/>
  <c r="AS77" i="2"/>
  <c r="C73" i="13" s="1"/>
  <c r="AT77" i="2"/>
  <c r="C275" i="13" s="1"/>
  <c r="AU77" i="2"/>
  <c r="C477" i="13" s="1"/>
  <c r="AV77" i="2"/>
  <c r="C679" i="13" s="1"/>
  <c r="AW77" i="2"/>
  <c r="G73" i="13" s="1"/>
  <c r="AX77" i="2"/>
  <c r="G275" i="13" s="1"/>
  <c r="AY77" i="2"/>
  <c r="G477" i="13" s="1"/>
  <c r="AZ77" i="2"/>
  <c r="G679" i="13" s="1"/>
  <c r="AO78" i="2"/>
  <c r="B74" i="13" s="1"/>
  <c r="AP78" i="2"/>
  <c r="B276" i="13" s="1"/>
  <c r="AQ78" i="2"/>
  <c r="B478" i="13" s="1"/>
  <c r="AR78" i="2"/>
  <c r="B680" i="13" s="1"/>
  <c r="AS78" i="2"/>
  <c r="C74" i="13" s="1"/>
  <c r="AT78" i="2"/>
  <c r="C276" i="13" s="1"/>
  <c r="AU78" i="2"/>
  <c r="C478" i="13" s="1"/>
  <c r="AV78" i="2"/>
  <c r="C680" i="13" s="1"/>
  <c r="AW78" i="2"/>
  <c r="G74" i="13" s="1"/>
  <c r="AX78" i="2"/>
  <c r="G276" i="13" s="1"/>
  <c r="AY78" i="2"/>
  <c r="G478" i="13" s="1"/>
  <c r="AZ78" i="2"/>
  <c r="G680" i="13" s="1"/>
  <c r="AO79" i="2"/>
  <c r="B75" i="13" s="1"/>
  <c r="AP79" i="2"/>
  <c r="B277" i="13" s="1"/>
  <c r="AQ79" i="2"/>
  <c r="B479" i="13" s="1"/>
  <c r="AR79" i="2"/>
  <c r="B681" i="13" s="1"/>
  <c r="AS79" i="2"/>
  <c r="C75" i="13" s="1"/>
  <c r="AT79" i="2"/>
  <c r="C277" i="13" s="1"/>
  <c r="AU79" i="2"/>
  <c r="C479" i="13" s="1"/>
  <c r="AV79" i="2"/>
  <c r="C681" i="13" s="1"/>
  <c r="AW79" i="2"/>
  <c r="G75" i="13" s="1"/>
  <c r="AX79" i="2"/>
  <c r="G277" i="13" s="1"/>
  <c r="AY79" i="2"/>
  <c r="G479" i="13" s="1"/>
  <c r="AZ79" i="2"/>
  <c r="G681" i="13" s="1"/>
  <c r="AO80" i="2"/>
  <c r="B76" i="13" s="1"/>
  <c r="AP80" i="2"/>
  <c r="B278" i="13" s="1"/>
  <c r="AQ80" i="2"/>
  <c r="B480" i="13" s="1"/>
  <c r="AR80" i="2"/>
  <c r="B682" i="13" s="1"/>
  <c r="AS80" i="2"/>
  <c r="C76" i="13" s="1"/>
  <c r="AT80" i="2"/>
  <c r="C278" i="13" s="1"/>
  <c r="AU80" i="2"/>
  <c r="C480" i="13" s="1"/>
  <c r="AV80" i="2"/>
  <c r="C682" i="13" s="1"/>
  <c r="AW80" i="2"/>
  <c r="G76" i="13" s="1"/>
  <c r="AX80" i="2"/>
  <c r="G278" i="13" s="1"/>
  <c r="AY80" i="2"/>
  <c r="G480" i="13" s="1"/>
  <c r="AZ80" i="2"/>
  <c r="G682" i="13" s="1"/>
  <c r="AO81" i="2"/>
  <c r="B77" i="13" s="1"/>
  <c r="AP81" i="2"/>
  <c r="B279" i="13" s="1"/>
  <c r="AQ81" i="2"/>
  <c r="B481" i="13" s="1"/>
  <c r="AR81" i="2"/>
  <c r="B683" i="13" s="1"/>
  <c r="AS81" i="2"/>
  <c r="C77" i="13" s="1"/>
  <c r="AT81" i="2"/>
  <c r="C279" i="13" s="1"/>
  <c r="AU81" i="2"/>
  <c r="C481" i="13" s="1"/>
  <c r="AV81" i="2"/>
  <c r="C683" i="13" s="1"/>
  <c r="AW81" i="2"/>
  <c r="G77" i="13" s="1"/>
  <c r="AX81" i="2"/>
  <c r="G279" i="13" s="1"/>
  <c r="AY81" i="2"/>
  <c r="G481" i="13" s="1"/>
  <c r="AZ81" i="2"/>
  <c r="G683" i="13" s="1"/>
  <c r="AO82" i="2"/>
  <c r="B78" i="13" s="1"/>
  <c r="AP82" i="2"/>
  <c r="B280" i="13" s="1"/>
  <c r="AQ82" i="2"/>
  <c r="B482" i="13" s="1"/>
  <c r="AR82" i="2"/>
  <c r="B684" i="13" s="1"/>
  <c r="AS82" i="2"/>
  <c r="C78" i="13" s="1"/>
  <c r="AT82" i="2"/>
  <c r="C280" i="13" s="1"/>
  <c r="AU82" i="2"/>
  <c r="C482" i="13" s="1"/>
  <c r="AV82" i="2"/>
  <c r="C684" i="13" s="1"/>
  <c r="AW82" i="2"/>
  <c r="G78" i="13" s="1"/>
  <c r="AX82" i="2"/>
  <c r="G280" i="13" s="1"/>
  <c r="AY82" i="2"/>
  <c r="G482" i="13" s="1"/>
  <c r="AZ82" i="2"/>
  <c r="G684" i="13" s="1"/>
  <c r="AO83" i="2"/>
  <c r="B79" i="13" s="1"/>
  <c r="AP83" i="2"/>
  <c r="B281" i="13" s="1"/>
  <c r="AQ83" i="2"/>
  <c r="B483" i="13" s="1"/>
  <c r="AR83" i="2"/>
  <c r="B685" i="13" s="1"/>
  <c r="AS83" i="2"/>
  <c r="C79" i="13" s="1"/>
  <c r="AT83" i="2"/>
  <c r="C281" i="13" s="1"/>
  <c r="AU83" i="2"/>
  <c r="C483" i="13" s="1"/>
  <c r="AV83" i="2"/>
  <c r="C685" i="13" s="1"/>
  <c r="AW83" i="2"/>
  <c r="G79" i="13" s="1"/>
  <c r="AX83" i="2"/>
  <c r="G281" i="13" s="1"/>
  <c r="AY83" i="2"/>
  <c r="G483" i="13" s="1"/>
  <c r="AZ83" i="2"/>
  <c r="G685" i="13" s="1"/>
  <c r="AO84" i="2"/>
  <c r="B80" i="13" s="1"/>
  <c r="AP84" i="2"/>
  <c r="B282" i="13" s="1"/>
  <c r="AQ84" i="2"/>
  <c r="B484" i="13" s="1"/>
  <c r="AR84" i="2"/>
  <c r="B686" i="13" s="1"/>
  <c r="AS84" i="2"/>
  <c r="C80" i="13" s="1"/>
  <c r="AT84" i="2"/>
  <c r="C282" i="13" s="1"/>
  <c r="AU84" i="2"/>
  <c r="C484" i="13" s="1"/>
  <c r="AV84" i="2"/>
  <c r="C686" i="13" s="1"/>
  <c r="AW84" i="2"/>
  <c r="G80" i="13" s="1"/>
  <c r="AX84" i="2"/>
  <c r="G282" i="13" s="1"/>
  <c r="AY84" i="2"/>
  <c r="G484" i="13" s="1"/>
  <c r="AZ84" i="2"/>
  <c r="G686" i="13" s="1"/>
  <c r="B303" i="13"/>
  <c r="C101" i="13"/>
  <c r="G303" i="13"/>
  <c r="K102" i="12"/>
  <c r="K103" i="12"/>
  <c r="AN7" i="2"/>
  <c r="D3" i="12" s="1"/>
  <c r="AN8" i="2"/>
  <c r="D4" i="12" s="1"/>
  <c r="AN9" i="2"/>
  <c r="D5" i="12" s="1"/>
  <c r="AN10" i="2"/>
  <c r="D6" i="12" s="1"/>
  <c r="AN11" i="2"/>
  <c r="D7" i="12" s="1"/>
  <c r="AN12" i="2"/>
  <c r="D8" i="12" s="1"/>
  <c r="AN13" i="2"/>
  <c r="D9" i="12" s="1"/>
  <c r="AN14" i="2"/>
  <c r="AN15" i="2"/>
  <c r="AN16" i="2"/>
  <c r="D12" i="12" s="1"/>
  <c r="AN17" i="2"/>
  <c r="D13" i="12" s="1"/>
  <c r="AN18" i="2"/>
  <c r="D14" i="12" s="1"/>
  <c r="AN19" i="2"/>
  <c r="D15" i="12" s="1"/>
  <c r="AN20" i="2"/>
  <c r="D16" i="12" s="1"/>
  <c r="AN21" i="2"/>
  <c r="D17" i="12" s="1"/>
  <c r="AN22" i="2"/>
  <c r="AN23" i="2"/>
  <c r="D19" i="12" s="1"/>
  <c r="AN24" i="2"/>
  <c r="D20" i="12" s="1"/>
  <c r="AN25" i="2"/>
  <c r="D21" i="12" s="1"/>
  <c r="AN26" i="2"/>
  <c r="D22" i="12" s="1"/>
  <c r="AN27" i="2"/>
  <c r="D23" i="12" s="1"/>
  <c r="AN28" i="2"/>
  <c r="D24" i="12" s="1"/>
  <c r="AN29" i="2"/>
  <c r="D25" i="12" s="1"/>
  <c r="AN30" i="2"/>
  <c r="D26" i="12" s="1"/>
  <c r="AN31" i="2"/>
  <c r="AN32" i="2"/>
  <c r="AN33" i="2"/>
  <c r="D29" i="12" s="1"/>
  <c r="AN34" i="2"/>
  <c r="D30" i="12" s="1"/>
  <c r="AN35" i="2"/>
  <c r="AN36" i="2"/>
  <c r="D32" i="12" s="1"/>
  <c r="AN37" i="2"/>
  <c r="D33" i="12" s="1"/>
  <c r="AN38" i="2"/>
  <c r="AN39" i="2"/>
  <c r="AN40" i="2"/>
  <c r="D36" i="12" s="1"/>
  <c r="AN41" i="2"/>
  <c r="D37" i="12" s="1"/>
  <c r="AN42" i="2"/>
  <c r="D38" i="12" s="1"/>
  <c r="AN43" i="2"/>
  <c r="D39" i="12" s="1"/>
  <c r="AN44" i="2"/>
  <c r="D40" i="12" s="1"/>
  <c r="AN45" i="2"/>
  <c r="D41" i="12" s="1"/>
  <c r="AN46" i="2"/>
  <c r="D42" i="12" s="1"/>
  <c r="AN47" i="2"/>
  <c r="D43" i="12" s="1"/>
  <c r="AN48" i="2"/>
  <c r="D44" i="12" s="1"/>
  <c r="AN49" i="2"/>
  <c r="D45" i="12" s="1"/>
  <c r="AN50" i="2"/>
  <c r="D46" i="12" s="1"/>
  <c r="AN51" i="2"/>
  <c r="D47" i="12" s="1"/>
  <c r="AN52" i="2"/>
  <c r="D48" i="12" s="1"/>
  <c r="AN53" i="2"/>
  <c r="D49" i="12" s="1"/>
  <c r="AN54" i="2"/>
  <c r="D50" i="12" s="1"/>
  <c r="AN55" i="2"/>
  <c r="D51" i="12" s="1"/>
  <c r="AN56" i="2"/>
  <c r="D52" i="12" s="1"/>
  <c r="AN57" i="2"/>
  <c r="D53" i="12" s="1"/>
  <c r="AN58" i="2"/>
  <c r="D54" i="12" s="1"/>
  <c r="AN59" i="2"/>
  <c r="D55" i="12" s="1"/>
  <c r="AN60" i="2"/>
  <c r="D56" i="12" s="1"/>
  <c r="AN61" i="2"/>
  <c r="D57" i="12" s="1"/>
  <c r="AN62" i="2"/>
  <c r="D58" i="12" s="1"/>
  <c r="AN63" i="2"/>
  <c r="D59" i="12" s="1"/>
  <c r="AN64" i="2"/>
  <c r="D60" i="12" s="1"/>
  <c r="AN65" i="2"/>
  <c r="D61" i="12" s="1"/>
  <c r="AN66" i="2"/>
  <c r="D62" i="12" s="1"/>
  <c r="AN67" i="2"/>
  <c r="D63" i="12" s="1"/>
  <c r="AN68" i="2"/>
  <c r="D64" i="12" s="1"/>
  <c r="AN69" i="2"/>
  <c r="D65" i="12" s="1"/>
  <c r="AN70" i="2"/>
  <c r="D66" i="12" s="1"/>
  <c r="AN71" i="2"/>
  <c r="D67" i="12" s="1"/>
  <c r="AN72" i="2"/>
  <c r="D68" i="12" s="1"/>
  <c r="AN73" i="2"/>
  <c r="D69" i="12" s="1"/>
  <c r="AN74" i="2"/>
  <c r="D70" i="12" s="1"/>
  <c r="AN75" i="2"/>
  <c r="D71" i="12" s="1"/>
  <c r="AN76" i="2"/>
  <c r="D72" i="12" s="1"/>
  <c r="AN77" i="2"/>
  <c r="D73" i="12" s="1"/>
  <c r="AN78" i="2"/>
  <c r="D74" i="12" s="1"/>
  <c r="AN79" i="2"/>
  <c r="D75" i="12" s="1"/>
  <c r="AN80" i="2"/>
  <c r="D76" i="12" s="1"/>
  <c r="AN81" i="2"/>
  <c r="D77" i="12" s="1"/>
  <c r="AN82" i="2"/>
  <c r="D78" i="12" s="1"/>
  <c r="AN83" i="2"/>
  <c r="D79" i="12" s="1"/>
  <c r="AN84" i="2"/>
  <c r="D80" i="12" s="1"/>
  <c r="D101" i="12"/>
  <c r="AN108" i="2"/>
  <c r="D104" i="12" s="1"/>
  <c r="AN109" i="2"/>
  <c r="D105" i="12" s="1"/>
  <c r="AN110" i="2"/>
  <c r="D106" i="12" s="1"/>
  <c r="AN111" i="2"/>
  <c r="D107" i="12" s="1"/>
  <c r="AN112" i="2"/>
  <c r="D108" i="12" s="1"/>
  <c r="AN113" i="2"/>
  <c r="D109" i="12" s="1"/>
  <c r="AN114" i="2"/>
  <c r="D110" i="12" s="1"/>
  <c r="AN115" i="2"/>
  <c r="D111" i="12" s="1"/>
  <c r="AN116" i="2"/>
  <c r="D112" i="12" s="1"/>
  <c r="AN117" i="2"/>
  <c r="D113" i="12" s="1"/>
  <c r="AN118" i="2"/>
  <c r="D114" i="12" s="1"/>
  <c r="AN119" i="2"/>
  <c r="D115" i="12" s="1"/>
  <c r="AN120" i="2"/>
  <c r="D116" i="12" s="1"/>
  <c r="AN121" i="2"/>
  <c r="D117" i="12" s="1"/>
  <c r="AN122" i="2"/>
  <c r="D118" i="12" s="1"/>
  <c r="AN123" i="2"/>
  <c r="AN124" i="2"/>
  <c r="D120" i="12" s="1"/>
  <c r="AN125" i="2"/>
  <c r="D121" i="12" s="1"/>
  <c r="AN126" i="2"/>
  <c r="D122" i="12" s="1"/>
  <c r="AN127" i="2"/>
  <c r="D123" i="12" s="1"/>
  <c r="AN128" i="2"/>
  <c r="D124" i="12" s="1"/>
  <c r="AN129" i="2"/>
  <c r="D125" i="12" s="1"/>
  <c r="AN130" i="2"/>
  <c r="D126" i="12" s="1"/>
  <c r="AN131" i="2"/>
  <c r="AN132" i="2"/>
  <c r="AN133" i="2"/>
  <c r="D129" i="12" s="1"/>
  <c r="AN134" i="2"/>
  <c r="D130" i="12" s="1"/>
  <c r="AN135" i="2"/>
  <c r="D131" i="12" s="1"/>
  <c r="AN136" i="2"/>
  <c r="D132" i="12" s="1"/>
  <c r="AN137" i="2"/>
  <c r="D133" i="12" s="1"/>
  <c r="AN138" i="2"/>
  <c r="D134" i="12" s="1"/>
  <c r="AN139" i="2"/>
  <c r="D135" i="12" s="1"/>
  <c r="AN140" i="2"/>
  <c r="AN141" i="2"/>
  <c r="D137" i="12" s="1"/>
  <c r="AN142" i="2"/>
  <c r="D138" i="12" s="1"/>
  <c r="AN143" i="2"/>
  <c r="D139" i="12" s="1"/>
  <c r="AN144" i="2"/>
  <c r="D140" i="12" s="1"/>
  <c r="AN145" i="2"/>
  <c r="D141" i="12" s="1"/>
  <c r="AN146" i="2"/>
  <c r="D142" i="12" s="1"/>
  <c r="AN147" i="2"/>
  <c r="D143" i="12" s="1"/>
  <c r="AN148" i="2"/>
  <c r="D144" i="12" s="1"/>
  <c r="AN149" i="2"/>
  <c r="D145" i="12" s="1"/>
  <c r="AN150" i="2"/>
  <c r="D146" i="12" s="1"/>
  <c r="AN151" i="2"/>
  <c r="D147" i="12" s="1"/>
  <c r="AN152" i="2"/>
  <c r="D148" i="12" s="1"/>
  <c r="AN153" i="2"/>
  <c r="D149" i="12" s="1"/>
  <c r="AN154" i="2"/>
  <c r="D150" i="12" s="1"/>
  <c r="AN155" i="2"/>
  <c r="D151" i="12" s="1"/>
  <c r="AN156" i="2"/>
  <c r="D152" i="12" s="1"/>
  <c r="AN157" i="2"/>
  <c r="D153" i="12" s="1"/>
  <c r="AN158" i="2"/>
  <c r="D154" i="12" s="1"/>
  <c r="AN159" i="2"/>
  <c r="D155" i="12" s="1"/>
  <c r="AN160" i="2"/>
  <c r="D156" i="12" s="1"/>
  <c r="AN161" i="2"/>
  <c r="D157" i="12" s="1"/>
  <c r="AN162" i="2"/>
  <c r="D158" i="12" s="1"/>
  <c r="AN163" i="2"/>
  <c r="D159" i="12" s="1"/>
  <c r="AN164" i="2"/>
  <c r="D160" i="12" s="1"/>
  <c r="AN165" i="2"/>
  <c r="D161" i="12" s="1"/>
  <c r="AN166" i="2"/>
  <c r="D162" i="12" s="1"/>
  <c r="AN167" i="2"/>
  <c r="D163" i="12" s="1"/>
  <c r="AN168" i="2"/>
  <c r="D164" i="12" s="1"/>
  <c r="AN169" i="2"/>
  <c r="D165" i="12" s="1"/>
  <c r="AN170" i="2"/>
  <c r="D166" i="12" s="1"/>
  <c r="AN171" i="2"/>
  <c r="D167" i="12" s="1"/>
  <c r="AN172" i="2"/>
  <c r="D168" i="12" s="1"/>
  <c r="AN173" i="2"/>
  <c r="D169" i="12" s="1"/>
  <c r="AN174" i="2"/>
  <c r="D170" i="12" s="1"/>
  <c r="AN175" i="2"/>
  <c r="D171" i="12" s="1"/>
  <c r="AN176" i="2"/>
  <c r="D172" i="12" s="1"/>
  <c r="AN177" i="2"/>
  <c r="D173" i="12" s="1"/>
  <c r="AN178" i="2"/>
  <c r="D174" i="12" s="1"/>
  <c r="AN179" i="2"/>
  <c r="D175" i="12" s="1"/>
  <c r="AN180" i="2"/>
  <c r="D176" i="12" s="1"/>
  <c r="AN181" i="2"/>
  <c r="D177" i="12" s="1"/>
  <c r="AN182" i="2"/>
  <c r="D178" i="12" s="1"/>
  <c r="AN183" i="2"/>
  <c r="D179" i="12" s="1"/>
  <c r="AN184" i="2"/>
  <c r="D180" i="12" s="1"/>
  <c r="AN185" i="2"/>
  <c r="D181" i="12" s="1"/>
  <c r="AN186" i="2"/>
  <c r="D182" i="12" s="1"/>
  <c r="D203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203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101" i="12"/>
  <c r="G160" i="12"/>
  <c r="G159" i="12"/>
  <c r="G158" i="12"/>
  <c r="G153" i="12"/>
  <c r="G152" i="12"/>
  <c r="G144" i="12"/>
  <c r="G138" i="12"/>
  <c r="G65" i="12"/>
  <c r="G72" i="12"/>
  <c r="G80" i="12"/>
  <c r="G41" i="12"/>
  <c r="G43" i="12"/>
  <c r="G51" i="12"/>
  <c r="G56" i="12"/>
  <c r="G64" i="12"/>
  <c r="I157" i="12"/>
  <c r="I141" i="12"/>
  <c r="I49" i="1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F181" i="12"/>
  <c r="F180" i="12"/>
  <c r="F178" i="12"/>
  <c r="F173" i="12"/>
  <c r="F172" i="12"/>
  <c r="F171" i="12"/>
  <c r="F170" i="12"/>
  <c r="F165" i="12"/>
  <c r="F164" i="12"/>
  <c r="F162" i="12"/>
  <c r="F158" i="12"/>
  <c r="F157" i="12"/>
  <c r="F156" i="12"/>
  <c r="F154" i="12"/>
  <c r="F149" i="12"/>
  <c r="F146" i="12"/>
  <c r="F141" i="12"/>
  <c r="F140" i="12"/>
  <c r="F138" i="12"/>
  <c r="F76" i="12"/>
  <c r="F73" i="12"/>
  <c r="F69" i="12"/>
  <c r="F68" i="12"/>
  <c r="F66" i="12"/>
  <c r="F65" i="12"/>
  <c r="F60" i="12"/>
  <c r="F58" i="12"/>
  <c r="F44" i="12"/>
  <c r="F52" i="12"/>
  <c r="F41" i="12"/>
  <c r="F49" i="12"/>
  <c r="F57" i="12"/>
  <c r="F50" i="12"/>
  <c r="D171" i="13"/>
  <c r="D777" i="13" s="1"/>
  <c r="D141" i="13"/>
  <c r="D545" i="13" s="1"/>
  <c r="C174" i="12"/>
  <c r="K174" i="12" s="1"/>
  <c r="C170" i="12"/>
  <c r="K170" i="12" s="1"/>
  <c r="C62" i="12"/>
  <c r="K62" i="12" s="1"/>
  <c r="C177" i="12"/>
  <c r="K177" i="12" s="1"/>
  <c r="C73" i="12"/>
  <c r="K73" i="12" s="1"/>
  <c r="C168" i="12"/>
  <c r="K168" i="12" s="1"/>
  <c r="C74" i="12"/>
  <c r="K74" i="12" s="1"/>
  <c r="C66" i="12"/>
  <c r="K66" i="12" s="1"/>
  <c r="C2" i="11"/>
  <c r="E2" i="11"/>
  <c r="R42" i="2"/>
  <c r="R44" i="2"/>
  <c r="R43" i="2"/>
  <c r="R37" i="2"/>
  <c r="R40" i="2"/>
  <c r="R36" i="2"/>
  <c r="R35" i="2"/>
  <c r="R39" i="2"/>
  <c r="R38" i="2"/>
  <c r="R41" i="2"/>
  <c r="Q30" i="4"/>
  <c r="Q37" i="4"/>
  <c r="Q8" i="4"/>
  <c r="E3" i="14" s="1"/>
  <c r="Q10" i="4"/>
  <c r="G137" i="12"/>
  <c r="AX109" i="2"/>
  <c r="G307" i="13" s="1"/>
  <c r="AY109" i="2"/>
  <c r="G509" i="13" s="1"/>
  <c r="AZ109" i="2"/>
  <c r="G711" i="13" s="1"/>
  <c r="AX110" i="2"/>
  <c r="G308" i="13" s="1"/>
  <c r="AY110" i="2"/>
  <c r="G510" i="13" s="1"/>
  <c r="AZ110" i="2"/>
  <c r="G712" i="13" s="1"/>
  <c r="AX111" i="2"/>
  <c r="G309" i="13" s="1"/>
  <c r="AY111" i="2"/>
  <c r="G511" i="13" s="1"/>
  <c r="AZ111" i="2"/>
  <c r="G713" i="13" s="1"/>
  <c r="AX112" i="2"/>
  <c r="G310" i="13" s="1"/>
  <c r="AY112" i="2"/>
  <c r="G512" i="13" s="1"/>
  <c r="AZ112" i="2"/>
  <c r="G714" i="13" s="1"/>
  <c r="AX113" i="2"/>
  <c r="G311" i="13" s="1"/>
  <c r="AY113" i="2"/>
  <c r="G513" i="13" s="1"/>
  <c r="AZ113" i="2"/>
  <c r="G715" i="13" s="1"/>
  <c r="AX114" i="2"/>
  <c r="G312" i="13" s="1"/>
  <c r="AY114" i="2"/>
  <c r="G514" i="13" s="1"/>
  <c r="AZ114" i="2"/>
  <c r="G716" i="13" s="1"/>
  <c r="AX115" i="2"/>
  <c r="G313" i="13" s="1"/>
  <c r="AY115" i="2"/>
  <c r="G515" i="13" s="1"/>
  <c r="AZ115" i="2"/>
  <c r="G717" i="13" s="1"/>
  <c r="AX116" i="2"/>
  <c r="G314" i="13" s="1"/>
  <c r="AY116" i="2"/>
  <c r="G516" i="13" s="1"/>
  <c r="AZ116" i="2"/>
  <c r="G718" i="13" s="1"/>
  <c r="AX117" i="2"/>
  <c r="G315" i="13" s="1"/>
  <c r="AY117" i="2"/>
  <c r="G517" i="13" s="1"/>
  <c r="AZ117" i="2"/>
  <c r="G719" i="13" s="1"/>
  <c r="AX118" i="2"/>
  <c r="G316" i="13" s="1"/>
  <c r="AY118" i="2"/>
  <c r="G518" i="13" s="1"/>
  <c r="AZ118" i="2"/>
  <c r="G720" i="13" s="1"/>
  <c r="AX119" i="2"/>
  <c r="G317" i="13" s="1"/>
  <c r="AY119" i="2"/>
  <c r="G519" i="13" s="1"/>
  <c r="AZ119" i="2"/>
  <c r="G721" i="13" s="1"/>
  <c r="AX120" i="2"/>
  <c r="G318" i="13" s="1"/>
  <c r="AY120" i="2"/>
  <c r="G520" i="13" s="1"/>
  <c r="AZ120" i="2"/>
  <c r="G722" i="13" s="1"/>
  <c r="AX121" i="2"/>
  <c r="G319" i="13" s="1"/>
  <c r="AY121" i="2"/>
  <c r="G521" i="13" s="1"/>
  <c r="AZ121" i="2"/>
  <c r="G723" i="13" s="1"/>
  <c r="AX122" i="2"/>
  <c r="G320" i="13" s="1"/>
  <c r="AY122" i="2"/>
  <c r="G522" i="13" s="1"/>
  <c r="AZ122" i="2"/>
  <c r="G724" i="13" s="1"/>
  <c r="AX123" i="2"/>
  <c r="G321" i="13" s="1"/>
  <c r="AY123" i="2"/>
  <c r="G523" i="13" s="1"/>
  <c r="AZ123" i="2"/>
  <c r="G725" i="13" s="1"/>
  <c r="AX124" i="2"/>
  <c r="G322" i="13" s="1"/>
  <c r="AY124" i="2"/>
  <c r="G524" i="13" s="1"/>
  <c r="AZ124" i="2"/>
  <c r="G726" i="13" s="1"/>
  <c r="AX125" i="2"/>
  <c r="G323" i="13" s="1"/>
  <c r="AY125" i="2"/>
  <c r="G525" i="13" s="1"/>
  <c r="AZ125" i="2"/>
  <c r="G727" i="13" s="1"/>
  <c r="AX126" i="2"/>
  <c r="G324" i="13" s="1"/>
  <c r="AY126" i="2"/>
  <c r="G526" i="13" s="1"/>
  <c r="AZ126" i="2"/>
  <c r="G728" i="13" s="1"/>
  <c r="AX127" i="2"/>
  <c r="G325" i="13" s="1"/>
  <c r="AY127" i="2"/>
  <c r="G527" i="13" s="1"/>
  <c r="AZ127" i="2"/>
  <c r="G729" i="13" s="1"/>
  <c r="AX128" i="2"/>
  <c r="G326" i="13" s="1"/>
  <c r="AY128" i="2"/>
  <c r="G528" i="13" s="1"/>
  <c r="AZ128" i="2"/>
  <c r="G730" i="13" s="1"/>
  <c r="AX129" i="2"/>
  <c r="G327" i="13" s="1"/>
  <c r="AY129" i="2"/>
  <c r="G529" i="13" s="1"/>
  <c r="AZ129" i="2"/>
  <c r="G731" i="13" s="1"/>
  <c r="AX130" i="2"/>
  <c r="G328" i="13" s="1"/>
  <c r="AY130" i="2"/>
  <c r="G530" i="13" s="1"/>
  <c r="AZ130" i="2"/>
  <c r="G732" i="13" s="1"/>
  <c r="AX131" i="2"/>
  <c r="G329" i="13" s="1"/>
  <c r="AY131" i="2"/>
  <c r="G531" i="13" s="1"/>
  <c r="AZ131" i="2"/>
  <c r="G733" i="13" s="1"/>
  <c r="AX132" i="2"/>
  <c r="G330" i="13" s="1"/>
  <c r="AY132" i="2"/>
  <c r="G532" i="13" s="1"/>
  <c r="AZ132" i="2"/>
  <c r="G734" i="13" s="1"/>
  <c r="AX133" i="2"/>
  <c r="G331" i="13" s="1"/>
  <c r="AY133" i="2"/>
  <c r="G533" i="13" s="1"/>
  <c r="AZ133" i="2"/>
  <c r="G735" i="13" s="1"/>
  <c r="AX134" i="2"/>
  <c r="G332" i="13" s="1"/>
  <c r="AY134" i="2"/>
  <c r="G534" i="13" s="1"/>
  <c r="AZ134" i="2"/>
  <c r="G736" i="13" s="1"/>
  <c r="AX135" i="2"/>
  <c r="G333" i="13" s="1"/>
  <c r="AY135" i="2"/>
  <c r="G535" i="13" s="1"/>
  <c r="AZ135" i="2"/>
  <c r="G737" i="13" s="1"/>
  <c r="AX136" i="2"/>
  <c r="G334" i="13" s="1"/>
  <c r="AY136" i="2"/>
  <c r="G536" i="13" s="1"/>
  <c r="AZ136" i="2"/>
  <c r="G738" i="13" s="1"/>
  <c r="AX137" i="2"/>
  <c r="G335" i="13" s="1"/>
  <c r="AY137" i="2"/>
  <c r="G537" i="13" s="1"/>
  <c r="AZ137" i="2"/>
  <c r="G739" i="13" s="1"/>
  <c r="AX138" i="2"/>
  <c r="G336" i="13" s="1"/>
  <c r="AY138" i="2"/>
  <c r="G538" i="13" s="1"/>
  <c r="AZ138" i="2"/>
  <c r="G740" i="13" s="1"/>
  <c r="AX139" i="2"/>
  <c r="G337" i="13" s="1"/>
  <c r="AY139" i="2"/>
  <c r="G539" i="13" s="1"/>
  <c r="AZ139" i="2"/>
  <c r="G741" i="13" s="1"/>
  <c r="AX140" i="2"/>
  <c r="G338" i="13" s="1"/>
  <c r="AY140" i="2"/>
  <c r="G540" i="13" s="1"/>
  <c r="AZ140" i="2"/>
  <c r="G742" i="13" s="1"/>
  <c r="AX141" i="2"/>
  <c r="G339" i="13" s="1"/>
  <c r="AY141" i="2"/>
  <c r="G541" i="13" s="1"/>
  <c r="AZ141" i="2"/>
  <c r="G743" i="13" s="1"/>
  <c r="G744" i="13"/>
  <c r="G543" i="13"/>
  <c r="G745" i="13"/>
  <c r="G746" i="13"/>
  <c r="G545" i="13"/>
  <c r="G546" i="13"/>
  <c r="G748" i="13"/>
  <c r="G749" i="13"/>
  <c r="G548" i="13"/>
  <c r="G750" i="13"/>
  <c r="G347" i="13"/>
  <c r="G550" i="13"/>
  <c r="G752" i="13"/>
  <c r="G350" i="13"/>
  <c r="G351" i="13"/>
  <c r="G352" i="13"/>
  <c r="G554" i="13"/>
  <c r="G756" i="13"/>
  <c r="G354" i="13"/>
  <c r="G556" i="13"/>
  <c r="G758" i="13"/>
  <c r="G356" i="13"/>
  <c r="G760" i="13"/>
  <c r="G761" i="13"/>
  <c r="G358" i="13"/>
  <c r="G762" i="13"/>
  <c r="G562" i="13"/>
  <c r="G764" i="13"/>
  <c r="G563" i="13"/>
  <c r="G766" i="13"/>
  <c r="G767" i="13"/>
  <c r="G566" i="13"/>
  <c r="G768" i="13"/>
  <c r="G809" i="13"/>
  <c r="AZ108" i="2"/>
  <c r="G710" i="13" s="1"/>
  <c r="AY108" i="2"/>
  <c r="G508" i="13" s="1"/>
  <c r="AX108" i="2"/>
  <c r="G306" i="13" s="1"/>
  <c r="AX7" i="2"/>
  <c r="G205" i="13" s="1"/>
  <c r="AY7" i="2"/>
  <c r="G407" i="13" s="1"/>
  <c r="AZ7" i="2"/>
  <c r="G609" i="13" s="1"/>
  <c r="AX8" i="2"/>
  <c r="G206" i="13" s="1"/>
  <c r="AY8" i="2"/>
  <c r="G408" i="13" s="1"/>
  <c r="AZ8" i="2"/>
  <c r="G610" i="13" s="1"/>
  <c r="AX9" i="2"/>
  <c r="G207" i="13" s="1"/>
  <c r="AY9" i="2"/>
  <c r="G409" i="13" s="1"/>
  <c r="AZ9" i="2"/>
  <c r="G611" i="13" s="1"/>
  <c r="AX10" i="2"/>
  <c r="G208" i="13" s="1"/>
  <c r="AY10" i="2"/>
  <c r="G410" i="13" s="1"/>
  <c r="AZ10" i="2"/>
  <c r="G612" i="13" s="1"/>
  <c r="AX11" i="2"/>
  <c r="G209" i="13" s="1"/>
  <c r="AY11" i="2"/>
  <c r="G411" i="13" s="1"/>
  <c r="AZ11" i="2"/>
  <c r="G613" i="13" s="1"/>
  <c r="AX12" i="2"/>
  <c r="G210" i="13" s="1"/>
  <c r="AY12" i="2"/>
  <c r="G412" i="13" s="1"/>
  <c r="AZ12" i="2"/>
  <c r="G614" i="13" s="1"/>
  <c r="AX13" i="2"/>
  <c r="G211" i="13" s="1"/>
  <c r="AY13" i="2"/>
  <c r="G413" i="13" s="1"/>
  <c r="AZ13" i="2"/>
  <c r="G615" i="13" s="1"/>
  <c r="AX14" i="2"/>
  <c r="G212" i="13" s="1"/>
  <c r="AY14" i="2"/>
  <c r="G414" i="13" s="1"/>
  <c r="AZ14" i="2"/>
  <c r="G616" i="13" s="1"/>
  <c r="AX15" i="2"/>
  <c r="G213" i="13" s="1"/>
  <c r="AY15" i="2"/>
  <c r="G415" i="13" s="1"/>
  <c r="AZ15" i="2"/>
  <c r="G617" i="13" s="1"/>
  <c r="AX16" i="2"/>
  <c r="G214" i="13" s="1"/>
  <c r="AY16" i="2"/>
  <c r="G416" i="13" s="1"/>
  <c r="AZ16" i="2"/>
  <c r="G618" i="13" s="1"/>
  <c r="AX17" i="2"/>
  <c r="G215" i="13" s="1"/>
  <c r="AY17" i="2"/>
  <c r="G417" i="13" s="1"/>
  <c r="AZ17" i="2"/>
  <c r="G619" i="13" s="1"/>
  <c r="AX18" i="2"/>
  <c r="G216" i="13" s="1"/>
  <c r="AY18" i="2"/>
  <c r="G418" i="13" s="1"/>
  <c r="AZ18" i="2"/>
  <c r="G620" i="13" s="1"/>
  <c r="AX19" i="2"/>
  <c r="G217" i="13" s="1"/>
  <c r="AY19" i="2"/>
  <c r="G419" i="13" s="1"/>
  <c r="AZ19" i="2"/>
  <c r="G621" i="13" s="1"/>
  <c r="AX20" i="2"/>
  <c r="G218" i="13" s="1"/>
  <c r="AY20" i="2"/>
  <c r="G420" i="13" s="1"/>
  <c r="AZ20" i="2"/>
  <c r="G622" i="13" s="1"/>
  <c r="AX21" i="2"/>
  <c r="G219" i="13" s="1"/>
  <c r="AY21" i="2"/>
  <c r="G421" i="13" s="1"/>
  <c r="AZ21" i="2"/>
  <c r="G623" i="13" s="1"/>
  <c r="AX22" i="2"/>
  <c r="G220" i="13" s="1"/>
  <c r="AY22" i="2"/>
  <c r="G422" i="13" s="1"/>
  <c r="AZ22" i="2"/>
  <c r="G624" i="13" s="1"/>
  <c r="AX23" i="2"/>
  <c r="G221" i="13" s="1"/>
  <c r="AY23" i="2"/>
  <c r="G423" i="13" s="1"/>
  <c r="AZ23" i="2"/>
  <c r="G625" i="13" s="1"/>
  <c r="AX24" i="2"/>
  <c r="G222" i="13" s="1"/>
  <c r="AY24" i="2"/>
  <c r="G424" i="13" s="1"/>
  <c r="AZ24" i="2"/>
  <c r="G626" i="13" s="1"/>
  <c r="AX25" i="2"/>
  <c r="G223" i="13" s="1"/>
  <c r="AY25" i="2"/>
  <c r="G425" i="13" s="1"/>
  <c r="AZ25" i="2"/>
  <c r="G627" i="13" s="1"/>
  <c r="AX26" i="2"/>
  <c r="G224" i="13" s="1"/>
  <c r="AY26" i="2"/>
  <c r="G426" i="13" s="1"/>
  <c r="AZ26" i="2"/>
  <c r="G628" i="13" s="1"/>
  <c r="AX27" i="2"/>
  <c r="G225" i="13" s="1"/>
  <c r="AY27" i="2"/>
  <c r="G427" i="13"/>
  <c r="AZ27" i="2"/>
  <c r="G629" i="13" s="1"/>
  <c r="AX28" i="2"/>
  <c r="G226" i="13" s="1"/>
  <c r="AY28" i="2"/>
  <c r="G428" i="13" s="1"/>
  <c r="AZ28" i="2"/>
  <c r="G630" i="13" s="1"/>
  <c r="AX29" i="2"/>
  <c r="G227" i="13" s="1"/>
  <c r="AY29" i="2"/>
  <c r="G429" i="13" s="1"/>
  <c r="AZ29" i="2"/>
  <c r="G631" i="13" s="1"/>
  <c r="AX30" i="2"/>
  <c r="G228" i="13" s="1"/>
  <c r="AY30" i="2"/>
  <c r="G430" i="13" s="1"/>
  <c r="AZ30" i="2"/>
  <c r="G632" i="13" s="1"/>
  <c r="AX31" i="2"/>
  <c r="G229" i="13" s="1"/>
  <c r="AY31" i="2"/>
  <c r="G431" i="13" s="1"/>
  <c r="AZ31" i="2"/>
  <c r="G633" i="13" s="1"/>
  <c r="AX32" i="2"/>
  <c r="G230" i="13" s="1"/>
  <c r="AY32" i="2"/>
  <c r="G432" i="13" s="1"/>
  <c r="AZ32" i="2"/>
  <c r="G634" i="13" s="1"/>
  <c r="AX33" i="2"/>
  <c r="G231" i="13" s="1"/>
  <c r="AY33" i="2"/>
  <c r="G433" i="13" s="1"/>
  <c r="AZ33" i="2"/>
  <c r="G635" i="13" s="1"/>
  <c r="AX34" i="2"/>
  <c r="G232" i="13" s="1"/>
  <c r="AY34" i="2"/>
  <c r="G434" i="13" s="1"/>
  <c r="AZ34" i="2"/>
  <c r="G636" i="13" s="1"/>
  <c r="AX35" i="2"/>
  <c r="G233" i="13" s="1"/>
  <c r="AY35" i="2"/>
  <c r="G435" i="13" s="1"/>
  <c r="AZ35" i="2"/>
  <c r="G637" i="13" s="1"/>
  <c r="AX36" i="2"/>
  <c r="G234" i="13" s="1"/>
  <c r="AY36" i="2"/>
  <c r="G436" i="13" s="1"/>
  <c r="AZ36" i="2"/>
  <c r="G638" i="13" s="1"/>
  <c r="AX37" i="2"/>
  <c r="G235" i="13" s="1"/>
  <c r="AY37" i="2"/>
  <c r="G437" i="13" s="1"/>
  <c r="AZ37" i="2"/>
  <c r="G639" i="13" s="1"/>
  <c r="AX38" i="2"/>
  <c r="G236" i="13" s="1"/>
  <c r="AY38" i="2"/>
  <c r="G438" i="13" s="1"/>
  <c r="AZ38" i="2"/>
  <c r="G640" i="13" s="1"/>
  <c r="AX39" i="2"/>
  <c r="G237" i="13" s="1"/>
  <c r="AY39" i="2"/>
  <c r="G439" i="13" s="1"/>
  <c r="AZ39" i="2"/>
  <c r="G641" i="13" s="1"/>
  <c r="AX40" i="2"/>
  <c r="G238" i="13" s="1"/>
  <c r="AY40" i="2"/>
  <c r="G440" i="13" s="1"/>
  <c r="AZ40" i="2"/>
  <c r="G642" i="13" s="1"/>
  <c r="AX41" i="2"/>
  <c r="G239" i="13" s="1"/>
  <c r="AY41" i="2"/>
  <c r="G441" i="13" s="1"/>
  <c r="AZ41" i="2"/>
  <c r="G643" i="13" s="1"/>
  <c r="G645" i="13"/>
  <c r="G444" i="13"/>
  <c r="G647" i="13"/>
  <c r="G649" i="13"/>
  <c r="G651" i="13"/>
  <c r="G652" i="13"/>
  <c r="G653" i="13"/>
  <c r="G654" i="13"/>
  <c r="G655" i="13"/>
  <c r="G454" i="13"/>
  <c r="G656" i="13"/>
  <c r="G253" i="13"/>
  <c r="G657" i="13"/>
  <c r="G456" i="13"/>
  <c r="G659" i="13"/>
  <c r="G256" i="13"/>
  <c r="G258" i="13"/>
  <c r="G260" i="13"/>
  <c r="G462" i="13"/>
  <c r="G463" i="13"/>
  <c r="G665" i="13"/>
  <c r="G262" i="13"/>
  <c r="G707" i="13"/>
  <c r="G204" i="13"/>
  <c r="AV109" i="2"/>
  <c r="C711" i="13" s="1"/>
  <c r="AV110" i="2"/>
  <c r="C712" i="13" s="1"/>
  <c r="AV111" i="2"/>
  <c r="C713" i="13" s="1"/>
  <c r="AV112" i="2"/>
  <c r="C714" i="13"/>
  <c r="AV113" i="2"/>
  <c r="C715" i="13" s="1"/>
  <c r="AV114" i="2"/>
  <c r="C716" i="13" s="1"/>
  <c r="AV115" i="2"/>
  <c r="C717" i="13" s="1"/>
  <c r="AV116" i="2"/>
  <c r="C718" i="13" s="1"/>
  <c r="AV117" i="2"/>
  <c r="C719" i="13" s="1"/>
  <c r="AV118" i="2"/>
  <c r="C720" i="13" s="1"/>
  <c r="AV119" i="2"/>
  <c r="C721" i="13" s="1"/>
  <c r="AV120" i="2"/>
  <c r="C722" i="13" s="1"/>
  <c r="AV121" i="2"/>
  <c r="C723" i="13" s="1"/>
  <c r="AV122" i="2"/>
  <c r="C724" i="13" s="1"/>
  <c r="AV123" i="2"/>
  <c r="C725" i="13" s="1"/>
  <c r="AV124" i="2"/>
  <c r="C726" i="13" s="1"/>
  <c r="AV125" i="2"/>
  <c r="C727" i="13" s="1"/>
  <c r="AV126" i="2"/>
  <c r="C728" i="13" s="1"/>
  <c r="AV127" i="2"/>
  <c r="C729" i="13" s="1"/>
  <c r="AV128" i="2"/>
  <c r="C730" i="13" s="1"/>
  <c r="AV129" i="2"/>
  <c r="C731" i="13" s="1"/>
  <c r="AV130" i="2"/>
  <c r="C732" i="13" s="1"/>
  <c r="AV131" i="2"/>
  <c r="C733" i="13" s="1"/>
  <c r="AV132" i="2"/>
  <c r="C734" i="13" s="1"/>
  <c r="AV133" i="2"/>
  <c r="C735" i="13" s="1"/>
  <c r="AV134" i="2"/>
  <c r="C736" i="13" s="1"/>
  <c r="AV135" i="2"/>
  <c r="C737" i="13" s="1"/>
  <c r="AV136" i="2"/>
  <c r="C738" i="13" s="1"/>
  <c r="AV137" i="2"/>
  <c r="C739" i="13" s="1"/>
  <c r="AV138" i="2"/>
  <c r="C740" i="13" s="1"/>
  <c r="AV139" i="2"/>
  <c r="C741" i="13" s="1"/>
  <c r="AV140" i="2"/>
  <c r="C742" i="13" s="1"/>
  <c r="AV141" i="2"/>
  <c r="C743" i="13" s="1"/>
  <c r="C744" i="13"/>
  <c r="C745" i="13"/>
  <c r="C747" i="13"/>
  <c r="C749" i="13"/>
  <c r="C751" i="13"/>
  <c r="C753" i="13"/>
  <c r="C755" i="13"/>
  <c r="C757" i="13"/>
  <c r="C759" i="13"/>
  <c r="C762" i="13"/>
  <c r="C763" i="13"/>
  <c r="C765" i="13"/>
  <c r="C767" i="13"/>
  <c r="C809" i="13"/>
  <c r="AV108" i="2"/>
  <c r="C710" i="13" s="1"/>
  <c r="AV7" i="2"/>
  <c r="C609" i="13" s="1"/>
  <c r="AV8" i="2"/>
  <c r="C610" i="13" s="1"/>
  <c r="AV9" i="2"/>
  <c r="C611" i="13" s="1"/>
  <c r="AV10" i="2"/>
  <c r="C612" i="13" s="1"/>
  <c r="AV11" i="2"/>
  <c r="C613" i="13" s="1"/>
  <c r="AV12" i="2"/>
  <c r="C614" i="13" s="1"/>
  <c r="AV13" i="2"/>
  <c r="C615" i="13" s="1"/>
  <c r="AV14" i="2"/>
  <c r="C616" i="13" s="1"/>
  <c r="AV15" i="2"/>
  <c r="C617" i="13" s="1"/>
  <c r="AV16" i="2"/>
  <c r="C618" i="13" s="1"/>
  <c r="AV17" i="2"/>
  <c r="C619" i="13" s="1"/>
  <c r="AV18" i="2"/>
  <c r="C620" i="13" s="1"/>
  <c r="AV19" i="2"/>
  <c r="C621" i="13" s="1"/>
  <c r="AV20" i="2"/>
  <c r="C622" i="13" s="1"/>
  <c r="AV21" i="2"/>
  <c r="C623" i="13" s="1"/>
  <c r="AV22" i="2"/>
  <c r="C624" i="13" s="1"/>
  <c r="AV23" i="2"/>
  <c r="C625" i="13" s="1"/>
  <c r="AV24" i="2"/>
  <c r="C626" i="13" s="1"/>
  <c r="AV25" i="2"/>
  <c r="C627" i="13" s="1"/>
  <c r="AV26" i="2"/>
  <c r="C628" i="13" s="1"/>
  <c r="AV27" i="2"/>
  <c r="C629" i="13" s="1"/>
  <c r="AV28" i="2"/>
  <c r="C630" i="13" s="1"/>
  <c r="AV29" i="2"/>
  <c r="C631" i="13" s="1"/>
  <c r="AV30" i="2"/>
  <c r="C632" i="13" s="1"/>
  <c r="AV31" i="2"/>
  <c r="C633" i="13" s="1"/>
  <c r="AV32" i="2"/>
  <c r="C634" i="13" s="1"/>
  <c r="AV33" i="2"/>
  <c r="C635" i="13" s="1"/>
  <c r="AV34" i="2"/>
  <c r="C636" i="13" s="1"/>
  <c r="AV35" i="2"/>
  <c r="C637" i="13" s="1"/>
  <c r="AV36" i="2"/>
  <c r="C638" i="13" s="1"/>
  <c r="AV37" i="2"/>
  <c r="C639" i="13" s="1"/>
  <c r="AV38" i="2"/>
  <c r="C640" i="13" s="1"/>
  <c r="AV39" i="2"/>
  <c r="C641" i="13" s="1"/>
  <c r="AV40" i="2"/>
  <c r="C642" i="13" s="1"/>
  <c r="AV41" i="2"/>
  <c r="C643" i="13" s="1"/>
  <c r="C644" i="13"/>
  <c r="C646" i="13"/>
  <c r="C648" i="13"/>
  <c r="C650" i="13"/>
  <c r="C652" i="13"/>
  <c r="C653" i="13"/>
  <c r="C654" i="13"/>
  <c r="C655" i="13"/>
  <c r="C656" i="13"/>
  <c r="C658" i="13"/>
  <c r="C664" i="13"/>
  <c r="C665" i="13"/>
  <c r="C707" i="13"/>
  <c r="AU109" i="2"/>
  <c r="C509" i="13" s="1"/>
  <c r="AU110" i="2"/>
  <c r="C510" i="13" s="1"/>
  <c r="AU111" i="2"/>
  <c r="C511" i="13" s="1"/>
  <c r="AU112" i="2"/>
  <c r="C512" i="13" s="1"/>
  <c r="AU113" i="2"/>
  <c r="C513" i="13" s="1"/>
  <c r="AU114" i="2"/>
  <c r="C514" i="13" s="1"/>
  <c r="AU115" i="2"/>
  <c r="C515" i="13" s="1"/>
  <c r="AU116" i="2"/>
  <c r="C516" i="13" s="1"/>
  <c r="AU117" i="2"/>
  <c r="C517" i="13" s="1"/>
  <c r="AU118" i="2"/>
  <c r="C518" i="13" s="1"/>
  <c r="AU119" i="2"/>
  <c r="C519" i="13" s="1"/>
  <c r="AU120" i="2"/>
  <c r="C520" i="13" s="1"/>
  <c r="AU121" i="2"/>
  <c r="C521" i="13" s="1"/>
  <c r="AU122" i="2"/>
  <c r="C522" i="13" s="1"/>
  <c r="AU123" i="2"/>
  <c r="C523" i="13" s="1"/>
  <c r="AU124" i="2"/>
  <c r="C524" i="13" s="1"/>
  <c r="AU125" i="2"/>
  <c r="C525" i="13" s="1"/>
  <c r="AU126" i="2"/>
  <c r="C526" i="13" s="1"/>
  <c r="AU127" i="2"/>
  <c r="C527" i="13" s="1"/>
  <c r="AU128" i="2"/>
  <c r="C528" i="13" s="1"/>
  <c r="AU129" i="2"/>
  <c r="C529" i="13" s="1"/>
  <c r="AU130" i="2"/>
  <c r="C530" i="13" s="1"/>
  <c r="AU131" i="2"/>
  <c r="C531" i="13" s="1"/>
  <c r="AU132" i="2"/>
  <c r="C532" i="13" s="1"/>
  <c r="AU133" i="2"/>
  <c r="C533" i="13" s="1"/>
  <c r="AU134" i="2"/>
  <c r="C534" i="13" s="1"/>
  <c r="AU135" i="2"/>
  <c r="C535" i="13" s="1"/>
  <c r="AU136" i="2"/>
  <c r="C536" i="13" s="1"/>
  <c r="AU137" i="2"/>
  <c r="C537" i="13" s="1"/>
  <c r="AU138" i="2"/>
  <c r="C538" i="13" s="1"/>
  <c r="AU139" i="2"/>
  <c r="C539" i="13" s="1"/>
  <c r="AU140" i="2"/>
  <c r="C540" i="13" s="1"/>
  <c r="AU141" i="2"/>
  <c r="C541" i="13" s="1"/>
  <c r="C544" i="13"/>
  <c r="C547" i="13"/>
  <c r="C549" i="13"/>
  <c r="C550" i="13"/>
  <c r="C553" i="13"/>
  <c r="C557" i="13"/>
  <c r="C559" i="13"/>
  <c r="C561" i="13"/>
  <c r="C607" i="13"/>
  <c r="AU108" i="2"/>
  <c r="C508" i="13" s="1"/>
  <c r="AU7" i="2"/>
  <c r="C407" i="13" s="1"/>
  <c r="AU8" i="2"/>
  <c r="C408" i="13" s="1"/>
  <c r="AU9" i="2"/>
  <c r="C409" i="13" s="1"/>
  <c r="AU10" i="2"/>
  <c r="C410" i="13" s="1"/>
  <c r="AU11" i="2"/>
  <c r="C411" i="13" s="1"/>
  <c r="AU12" i="2"/>
  <c r="C412" i="13" s="1"/>
  <c r="AU13" i="2"/>
  <c r="C413" i="13" s="1"/>
  <c r="AU14" i="2"/>
  <c r="C414" i="13" s="1"/>
  <c r="AU15" i="2"/>
  <c r="C415" i="13" s="1"/>
  <c r="AU16" i="2"/>
  <c r="C416" i="13" s="1"/>
  <c r="AU17" i="2"/>
  <c r="C417" i="13" s="1"/>
  <c r="AU18" i="2"/>
  <c r="C418" i="13" s="1"/>
  <c r="AU19" i="2"/>
  <c r="C419" i="13" s="1"/>
  <c r="AU20" i="2"/>
  <c r="C420" i="13" s="1"/>
  <c r="AU21" i="2"/>
  <c r="C421" i="13" s="1"/>
  <c r="AU22" i="2"/>
  <c r="C422" i="13" s="1"/>
  <c r="AU23" i="2"/>
  <c r="C423" i="13" s="1"/>
  <c r="AU24" i="2"/>
  <c r="C424" i="13" s="1"/>
  <c r="AU25" i="2"/>
  <c r="C425" i="13" s="1"/>
  <c r="AU26" i="2"/>
  <c r="C426" i="13" s="1"/>
  <c r="AU27" i="2"/>
  <c r="C427" i="13" s="1"/>
  <c r="AU28" i="2"/>
  <c r="C428" i="13" s="1"/>
  <c r="AU29" i="2"/>
  <c r="C429" i="13" s="1"/>
  <c r="AU30" i="2"/>
  <c r="C430" i="13" s="1"/>
  <c r="AU31" i="2"/>
  <c r="C431" i="13" s="1"/>
  <c r="AU32" i="2"/>
  <c r="C432" i="13" s="1"/>
  <c r="AU33" i="2"/>
  <c r="C433" i="13" s="1"/>
  <c r="AU34" i="2"/>
  <c r="C434" i="13" s="1"/>
  <c r="AU35" i="2"/>
  <c r="C435" i="13" s="1"/>
  <c r="AU36" i="2"/>
  <c r="C436" i="13" s="1"/>
  <c r="AU37" i="2"/>
  <c r="C437" i="13" s="1"/>
  <c r="AU38" i="2"/>
  <c r="C438" i="13" s="1"/>
  <c r="AU39" i="2"/>
  <c r="C439" i="13" s="1"/>
  <c r="AU40" i="2"/>
  <c r="C440" i="13" s="1"/>
  <c r="AU41" i="2"/>
  <c r="C441" i="13" s="1"/>
  <c r="C443" i="13"/>
  <c r="C445" i="13"/>
  <c r="C447" i="13"/>
  <c r="C449" i="13"/>
  <c r="C455" i="13"/>
  <c r="C457" i="13"/>
  <c r="C459" i="13"/>
  <c r="C505" i="13"/>
  <c r="AT109" i="2"/>
  <c r="C307" i="13" s="1"/>
  <c r="AT110" i="2"/>
  <c r="C308" i="13" s="1"/>
  <c r="AT111" i="2"/>
  <c r="C309" i="13" s="1"/>
  <c r="AT112" i="2"/>
  <c r="C310" i="13" s="1"/>
  <c r="AT113" i="2"/>
  <c r="C311" i="13" s="1"/>
  <c r="AT114" i="2"/>
  <c r="C312" i="13" s="1"/>
  <c r="AT115" i="2"/>
  <c r="C313" i="13" s="1"/>
  <c r="AT116" i="2"/>
  <c r="C314" i="13" s="1"/>
  <c r="AT117" i="2"/>
  <c r="C315" i="13" s="1"/>
  <c r="AT118" i="2"/>
  <c r="C316" i="13" s="1"/>
  <c r="AT119" i="2"/>
  <c r="C317" i="13" s="1"/>
  <c r="AT120" i="2"/>
  <c r="C318" i="13" s="1"/>
  <c r="AT121" i="2"/>
  <c r="C319" i="13" s="1"/>
  <c r="AT122" i="2"/>
  <c r="C320" i="13" s="1"/>
  <c r="AT123" i="2"/>
  <c r="C321" i="13" s="1"/>
  <c r="AT124" i="2"/>
  <c r="C322" i="13" s="1"/>
  <c r="AT125" i="2"/>
  <c r="C323" i="13" s="1"/>
  <c r="AT126" i="2"/>
  <c r="C324" i="13" s="1"/>
  <c r="AT127" i="2"/>
  <c r="C325" i="13" s="1"/>
  <c r="AT128" i="2"/>
  <c r="C326" i="13" s="1"/>
  <c r="AT129" i="2"/>
  <c r="C327" i="13" s="1"/>
  <c r="AT130" i="2"/>
  <c r="C328" i="13" s="1"/>
  <c r="AT131" i="2"/>
  <c r="C329" i="13" s="1"/>
  <c r="AT132" i="2"/>
  <c r="C330" i="13" s="1"/>
  <c r="AT133" i="2"/>
  <c r="C331" i="13" s="1"/>
  <c r="AT134" i="2"/>
  <c r="C332" i="13" s="1"/>
  <c r="AT135" i="2"/>
  <c r="C333" i="13" s="1"/>
  <c r="AT136" i="2"/>
  <c r="C334" i="13" s="1"/>
  <c r="AT137" i="2"/>
  <c r="C335" i="13" s="1"/>
  <c r="AT138" i="2"/>
  <c r="C336" i="13" s="1"/>
  <c r="AT139" i="2"/>
  <c r="C337" i="13" s="1"/>
  <c r="AT140" i="2"/>
  <c r="C338" i="13" s="1"/>
  <c r="AT141" i="2"/>
  <c r="C339" i="13" s="1"/>
  <c r="C405" i="13"/>
  <c r="AT108" i="2"/>
  <c r="C306" i="13" s="1"/>
  <c r="AT7" i="2"/>
  <c r="C205" i="13" s="1"/>
  <c r="AT8" i="2"/>
  <c r="C206" i="13" s="1"/>
  <c r="AT9" i="2"/>
  <c r="C207" i="13" s="1"/>
  <c r="AT10" i="2"/>
  <c r="C208" i="13" s="1"/>
  <c r="AT11" i="2"/>
  <c r="C209" i="13" s="1"/>
  <c r="AT12" i="2"/>
  <c r="C210" i="13" s="1"/>
  <c r="AT13" i="2"/>
  <c r="C211" i="13" s="1"/>
  <c r="AT14" i="2"/>
  <c r="C212" i="13" s="1"/>
  <c r="AT15" i="2"/>
  <c r="C213" i="13" s="1"/>
  <c r="AT16" i="2"/>
  <c r="C214" i="13" s="1"/>
  <c r="AT17" i="2"/>
  <c r="C215" i="13" s="1"/>
  <c r="AT18" i="2"/>
  <c r="C216" i="13" s="1"/>
  <c r="AT19" i="2"/>
  <c r="C217" i="13" s="1"/>
  <c r="AT20" i="2"/>
  <c r="C218" i="13" s="1"/>
  <c r="AT21" i="2"/>
  <c r="C219" i="13" s="1"/>
  <c r="AT22" i="2"/>
  <c r="C220" i="13" s="1"/>
  <c r="AT23" i="2"/>
  <c r="C221" i="13" s="1"/>
  <c r="AT24" i="2"/>
  <c r="C222" i="13" s="1"/>
  <c r="AT25" i="2"/>
  <c r="C223" i="13" s="1"/>
  <c r="AT26" i="2"/>
  <c r="C224" i="13" s="1"/>
  <c r="AT27" i="2"/>
  <c r="C225" i="13" s="1"/>
  <c r="AT28" i="2"/>
  <c r="C226" i="13" s="1"/>
  <c r="AT29" i="2"/>
  <c r="C227" i="13" s="1"/>
  <c r="AT30" i="2"/>
  <c r="C228" i="13" s="1"/>
  <c r="AT31" i="2"/>
  <c r="C229" i="13" s="1"/>
  <c r="AT32" i="2"/>
  <c r="C230" i="13" s="1"/>
  <c r="AT33" i="2"/>
  <c r="C231" i="13" s="1"/>
  <c r="AT34" i="2"/>
  <c r="C232" i="13" s="1"/>
  <c r="AT35" i="2"/>
  <c r="C233" i="13" s="1"/>
  <c r="AT36" i="2"/>
  <c r="C234" i="13" s="1"/>
  <c r="AT37" i="2"/>
  <c r="C235" i="13" s="1"/>
  <c r="AT38" i="2"/>
  <c r="C236" i="13" s="1"/>
  <c r="AT39" i="2"/>
  <c r="C237" i="13" s="1"/>
  <c r="AT40" i="2"/>
  <c r="C238" i="13" s="1"/>
  <c r="AT41" i="2"/>
  <c r="C239" i="13" s="1"/>
  <c r="AR109" i="2"/>
  <c r="B711" i="13" s="1"/>
  <c r="AR110" i="2"/>
  <c r="B712" i="13" s="1"/>
  <c r="AR111" i="2"/>
  <c r="B713" i="13" s="1"/>
  <c r="AR112" i="2"/>
  <c r="B714" i="13" s="1"/>
  <c r="AR113" i="2"/>
  <c r="B715" i="13" s="1"/>
  <c r="AR114" i="2"/>
  <c r="B716" i="13" s="1"/>
  <c r="AR115" i="2"/>
  <c r="B717" i="13" s="1"/>
  <c r="AR116" i="2"/>
  <c r="B718" i="13" s="1"/>
  <c r="AR117" i="2"/>
  <c r="B719" i="13" s="1"/>
  <c r="AR118" i="2"/>
  <c r="B720" i="13" s="1"/>
  <c r="AR119" i="2"/>
  <c r="B721" i="13" s="1"/>
  <c r="AR120" i="2"/>
  <c r="B722" i="13" s="1"/>
  <c r="AR121" i="2"/>
  <c r="B723" i="13" s="1"/>
  <c r="AR122" i="2"/>
  <c r="B724" i="13" s="1"/>
  <c r="AR123" i="2"/>
  <c r="B725" i="13" s="1"/>
  <c r="AR124" i="2"/>
  <c r="B726" i="13" s="1"/>
  <c r="AR125" i="2"/>
  <c r="B727" i="13" s="1"/>
  <c r="AR126" i="2"/>
  <c r="B728" i="13" s="1"/>
  <c r="AR127" i="2"/>
  <c r="B729" i="13" s="1"/>
  <c r="AR128" i="2"/>
  <c r="B730" i="13" s="1"/>
  <c r="AR129" i="2"/>
  <c r="B731" i="13" s="1"/>
  <c r="AR130" i="2"/>
  <c r="B732" i="13" s="1"/>
  <c r="AR131" i="2"/>
  <c r="B733" i="13" s="1"/>
  <c r="AR132" i="2"/>
  <c r="B734" i="13" s="1"/>
  <c r="AR133" i="2"/>
  <c r="B735" i="13" s="1"/>
  <c r="AR134" i="2"/>
  <c r="B736" i="13" s="1"/>
  <c r="AR135" i="2"/>
  <c r="B737" i="13" s="1"/>
  <c r="AR136" i="2"/>
  <c r="B738" i="13" s="1"/>
  <c r="AR137" i="2"/>
  <c r="B739" i="13" s="1"/>
  <c r="AR138" i="2"/>
  <c r="B740" i="13" s="1"/>
  <c r="AR139" i="2"/>
  <c r="B741" i="13" s="1"/>
  <c r="AR140" i="2"/>
  <c r="B742" i="13" s="1"/>
  <c r="AR141" i="2"/>
  <c r="B743" i="13" s="1"/>
  <c r="B744" i="13"/>
  <c r="B746" i="13"/>
  <c r="B748" i="13"/>
  <c r="B750" i="13"/>
  <c r="B751" i="13"/>
  <c r="B752" i="13"/>
  <c r="B754" i="13"/>
  <c r="B756" i="13"/>
  <c r="B758" i="13"/>
  <c r="B760" i="13"/>
  <c r="B762" i="13"/>
  <c r="B764" i="13"/>
  <c r="B766" i="13"/>
  <c r="B768" i="13"/>
  <c r="B809" i="13"/>
  <c r="AR108" i="2"/>
  <c r="B710" i="13" s="1"/>
  <c r="AR7" i="2"/>
  <c r="B609" i="13" s="1"/>
  <c r="AR8" i="2"/>
  <c r="B610" i="13" s="1"/>
  <c r="AR9" i="2"/>
  <c r="B611" i="13" s="1"/>
  <c r="AR10" i="2"/>
  <c r="B612" i="13" s="1"/>
  <c r="AR11" i="2"/>
  <c r="B613" i="13" s="1"/>
  <c r="AR12" i="2"/>
  <c r="B614" i="13" s="1"/>
  <c r="AR13" i="2"/>
  <c r="B615" i="13" s="1"/>
  <c r="AR14" i="2"/>
  <c r="B616" i="13" s="1"/>
  <c r="AR15" i="2"/>
  <c r="B617" i="13" s="1"/>
  <c r="AR16" i="2"/>
  <c r="B618" i="13" s="1"/>
  <c r="AR17" i="2"/>
  <c r="B619" i="13" s="1"/>
  <c r="AR18" i="2"/>
  <c r="B620" i="13" s="1"/>
  <c r="AR19" i="2"/>
  <c r="B621" i="13" s="1"/>
  <c r="AR20" i="2"/>
  <c r="B622" i="13" s="1"/>
  <c r="AR21" i="2"/>
  <c r="B623" i="13" s="1"/>
  <c r="AR22" i="2"/>
  <c r="B624" i="13" s="1"/>
  <c r="AR23" i="2"/>
  <c r="B625" i="13" s="1"/>
  <c r="AR24" i="2"/>
  <c r="B626" i="13" s="1"/>
  <c r="AR25" i="2"/>
  <c r="B627" i="13" s="1"/>
  <c r="AR26" i="2"/>
  <c r="B628" i="13" s="1"/>
  <c r="AR27" i="2"/>
  <c r="B629" i="13" s="1"/>
  <c r="AR28" i="2"/>
  <c r="B630" i="13" s="1"/>
  <c r="AR29" i="2"/>
  <c r="B631" i="13" s="1"/>
  <c r="AR30" i="2"/>
  <c r="B632" i="13" s="1"/>
  <c r="AR31" i="2"/>
  <c r="B633" i="13" s="1"/>
  <c r="AR32" i="2"/>
  <c r="B634" i="13" s="1"/>
  <c r="AR33" i="2"/>
  <c r="B635" i="13" s="1"/>
  <c r="AR34" i="2"/>
  <c r="B636" i="13" s="1"/>
  <c r="AR35" i="2"/>
  <c r="B637" i="13" s="1"/>
  <c r="AR36" i="2"/>
  <c r="B638" i="13" s="1"/>
  <c r="AR37" i="2"/>
  <c r="B639" i="13" s="1"/>
  <c r="AR38" i="2"/>
  <c r="B640" i="13" s="1"/>
  <c r="AR39" i="2"/>
  <c r="B641" i="13" s="1"/>
  <c r="AR40" i="2"/>
  <c r="B642" i="13" s="1"/>
  <c r="AR41" i="2"/>
  <c r="B643" i="13" s="1"/>
  <c r="B644" i="13"/>
  <c r="B645" i="13"/>
  <c r="B647" i="13"/>
  <c r="B649" i="13"/>
  <c r="B651" i="13"/>
  <c r="B653" i="13"/>
  <c r="B654" i="13"/>
  <c r="B655" i="13"/>
  <c r="B656" i="13"/>
  <c r="B657" i="13"/>
  <c r="B658" i="13"/>
  <c r="B660" i="13"/>
  <c r="B661" i="13"/>
  <c r="B663" i="13"/>
  <c r="B665" i="13"/>
  <c r="B707" i="13"/>
  <c r="AQ109" i="2"/>
  <c r="B509" i="13" s="1"/>
  <c r="AQ110" i="2"/>
  <c r="B510" i="13" s="1"/>
  <c r="AQ111" i="2"/>
  <c r="B511" i="13" s="1"/>
  <c r="AQ112" i="2"/>
  <c r="B512" i="13" s="1"/>
  <c r="AQ113" i="2"/>
  <c r="B513" i="13" s="1"/>
  <c r="AQ114" i="2"/>
  <c r="B514" i="13" s="1"/>
  <c r="AQ115" i="2"/>
  <c r="B515" i="13" s="1"/>
  <c r="AQ116" i="2"/>
  <c r="B516" i="13" s="1"/>
  <c r="AQ117" i="2"/>
  <c r="B517" i="13" s="1"/>
  <c r="AQ118" i="2"/>
  <c r="B518" i="13" s="1"/>
  <c r="AQ119" i="2"/>
  <c r="B519" i="13" s="1"/>
  <c r="AQ120" i="2"/>
  <c r="B520" i="13" s="1"/>
  <c r="AQ121" i="2"/>
  <c r="B521" i="13" s="1"/>
  <c r="AQ122" i="2"/>
  <c r="B522" i="13" s="1"/>
  <c r="AQ123" i="2"/>
  <c r="B523" i="13" s="1"/>
  <c r="AQ124" i="2"/>
  <c r="B524" i="13" s="1"/>
  <c r="AQ125" i="2"/>
  <c r="B525" i="13" s="1"/>
  <c r="AQ126" i="2"/>
  <c r="B526" i="13" s="1"/>
  <c r="AQ127" i="2"/>
  <c r="B527" i="13" s="1"/>
  <c r="AQ128" i="2"/>
  <c r="B528" i="13" s="1"/>
  <c r="AQ129" i="2"/>
  <c r="B529" i="13" s="1"/>
  <c r="AQ130" i="2"/>
  <c r="B530" i="13" s="1"/>
  <c r="AQ131" i="2"/>
  <c r="B531" i="13" s="1"/>
  <c r="AQ132" i="2"/>
  <c r="B532" i="13" s="1"/>
  <c r="AQ133" i="2"/>
  <c r="B533" i="13" s="1"/>
  <c r="AQ134" i="2"/>
  <c r="B534" i="13" s="1"/>
  <c r="AQ135" i="2"/>
  <c r="B535" i="13" s="1"/>
  <c r="AQ136" i="2"/>
  <c r="B536" i="13" s="1"/>
  <c r="AQ137" i="2"/>
  <c r="B537" i="13" s="1"/>
  <c r="AQ138" i="2"/>
  <c r="B538" i="13" s="1"/>
  <c r="AQ139" i="2"/>
  <c r="B539" i="13" s="1"/>
  <c r="AQ140" i="2"/>
  <c r="B540" i="13" s="1"/>
  <c r="AQ141" i="2"/>
  <c r="B541" i="13" s="1"/>
  <c r="B543" i="13"/>
  <c r="B547" i="13"/>
  <c r="B548" i="13"/>
  <c r="B549" i="13"/>
  <c r="B550" i="13"/>
  <c r="B554" i="13"/>
  <c r="B558" i="13"/>
  <c r="B562" i="13"/>
  <c r="B565" i="13"/>
  <c r="B566" i="13"/>
  <c r="AQ108" i="2"/>
  <c r="B508" i="13" s="1"/>
  <c r="AQ7" i="2"/>
  <c r="B407" i="13" s="1"/>
  <c r="AQ8" i="2"/>
  <c r="B408" i="13" s="1"/>
  <c r="AQ9" i="2"/>
  <c r="B409" i="13" s="1"/>
  <c r="AQ10" i="2"/>
  <c r="B410" i="13" s="1"/>
  <c r="AQ11" i="2"/>
  <c r="B411" i="13" s="1"/>
  <c r="AQ12" i="2"/>
  <c r="B412" i="13" s="1"/>
  <c r="AQ13" i="2"/>
  <c r="B413" i="13" s="1"/>
  <c r="AQ14" i="2"/>
  <c r="B414" i="13" s="1"/>
  <c r="AQ15" i="2"/>
  <c r="B415" i="13" s="1"/>
  <c r="AQ16" i="2"/>
  <c r="B416" i="13" s="1"/>
  <c r="AQ17" i="2"/>
  <c r="B417" i="13" s="1"/>
  <c r="AQ18" i="2"/>
  <c r="B418" i="13" s="1"/>
  <c r="AQ19" i="2"/>
  <c r="B419" i="13" s="1"/>
  <c r="AQ20" i="2"/>
  <c r="B420" i="13" s="1"/>
  <c r="AQ21" i="2"/>
  <c r="B421" i="13" s="1"/>
  <c r="AQ22" i="2"/>
  <c r="B422" i="13" s="1"/>
  <c r="AQ23" i="2"/>
  <c r="B423" i="13" s="1"/>
  <c r="AQ24" i="2"/>
  <c r="B424" i="13" s="1"/>
  <c r="AQ25" i="2"/>
  <c r="B425" i="13" s="1"/>
  <c r="AQ26" i="2"/>
  <c r="B426" i="13" s="1"/>
  <c r="AQ27" i="2"/>
  <c r="B427" i="13" s="1"/>
  <c r="AQ28" i="2"/>
  <c r="B428" i="13" s="1"/>
  <c r="AQ29" i="2"/>
  <c r="B429" i="13" s="1"/>
  <c r="AQ30" i="2"/>
  <c r="B430" i="13" s="1"/>
  <c r="AQ31" i="2"/>
  <c r="B431" i="13" s="1"/>
  <c r="AQ32" i="2"/>
  <c r="B432" i="13" s="1"/>
  <c r="AQ33" i="2"/>
  <c r="B433" i="13" s="1"/>
  <c r="AQ34" i="2"/>
  <c r="B434" i="13" s="1"/>
  <c r="AQ35" i="2"/>
  <c r="B435" i="13" s="1"/>
  <c r="AQ36" i="2"/>
  <c r="B436" i="13" s="1"/>
  <c r="AQ37" i="2"/>
  <c r="B437" i="13" s="1"/>
  <c r="AQ38" i="2"/>
  <c r="B438" i="13" s="1"/>
  <c r="AQ39" i="2"/>
  <c r="B439" i="13" s="1"/>
  <c r="AQ40" i="2"/>
  <c r="B440" i="13" s="1"/>
  <c r="AQ41" i="2"/>
  <c r="B441" i="13" s="1"/>
  <c r="B442" i="13"/>
  <c r="B443" i="13"/>
  <c r="B444" i="13"/>
  <c r="B445" i="13"/>
  <c r="B446" i="13"/>
  <c r="B448" i="13"/>
  <c r="B450" i="13"/>
  <c r="B451" i="13"/>
  <c r="B454" i="13"/>
  <c r="B456" i="13"/>
  <c r="B460" i="13"/>
  <c r="B463" i="13"/>
  <c r="AP109" i="2"/>
  <c r="B307" i="13" s="1"/>
  <c r="AP110" i="2"/>
  <c r="B308" i="13" s="1"/>
  <c r="AP111" i="2"/>
  <c r="B309" i="13" s="1"/>
  <c r="AP112" i="2"/>
  <c r="B310" i="13" s="1"/>
  <c r="AP113" i="2"/>
  <c r="B311" i="13" s="1"/>
  <c r="AP114" i="2"/>
  <c r="B312" i="13" s="1"/>
  <c r="AP115" i="2"/>
  <c r="B313" i="13" s="1"/>
  <c r="AP116" i="2"/>
  <c r="B314" i="13" s="1"/>
  <c r="AP117" i="2"/>
  <c r="B315" i="13" s="1"/>
  <c r="AP118" i="2"/>
  <c r="B316" i="13" s="1"/>
  <c r="AP119" i="2"/>
  <c r="B317" i="13" s="1"/>
  <c r="AP120" i="2"/>
  <c r="B318" i="13" s="1"/>
  <c r="AP121" i="2"/>
  <c r="B319" i="13" s="1"/>
  <c r="AP122" i="2"/>
  <c r="B320" i="13" s="1"/>
  <c r="AP123" i="2"/>
  <c r="B321" i="13" s="1"/>
  <c r="AP124" i="2"/>
  <c r="B322" i="13" s="1"/>
  <c r="AP125" i="2"/>
  <c r="B323" i="13" s="1"/>
  <c r="AP126" i="2"/>
  <c r="B324" i="13" s="1"/>
  <c r="AP127" i="2"/>
  <c r="B325" i="13" s="1"/>
  <c r="AP128" i="2"/>
  <c r="B326" i="13" s="1"/>
  <c r="AP129" i="2"/>
  <c r="B327" i="13" s="1"/>
  <c r="AP130" i="2"/>
  <c r="B328" i="13" s="1"/>
  <c r="AP131" i="2"/>
  <c r="B329" i="13" s="1"/>
  <c r="AP132" i="2"/>
  <c r="B330" i="13" s="1"/>
  <c r="AP133" i="2"/>
  <c r="B331" i="13" s="1"/>
  <c r="AP134" i="2"/>
  <c r="B332" i="13" s="1"/>
  <c r="AP135" i="2"/>
  <c r="B333" i="13" s="1"/>
  <c r="AP136" i="2"/>
  <c r="B334" i="13" s="1"/>
  <c r="AP137" i="2"/>
  <c r="B335" i="13" s="1"/>
  <c r="AP138" i="2"/>
  <c r="B336" i="13" s="1"/>
  <c r="AP139" i="2"/>
  <c r="B337" i="13" s="1"/>
  <c r="AP140" i="2"/>
  <c r="B338" i="13" s="1"/>
  <c r="AP141" i="2"/>
  <c r="B339" i="13" s="1"/>
  <c r="AP108" i="2"/>
  <c r="B306" i="13" s="1"/>
  <c r="AP7" i="2"/>
  <c r="B205" i="13" s="1"/>
  <c r="AP8" i="2"/>
  <c r="B206" i="13" s="1"/>
  <c r="AP9" i="2"/>
  <c r="B207" i="13" s="1"/>
  <c r="AP10" i="2"/>
  <c r="B208" i="13" s="1"/>
  <c r="AP11" i="2"/>
  <c r="B209" i="13" s="1"/>
  <c r="AP12" i="2"/>
  <c r="B210" i="13" s="1"/>
  <c r="AP13" i="2"/>
  <c r="B211" i="13" s="1"/>
  <c r="AP14" i="2"/>
  <c r="B212" i="13" s="1"/>
  <c r="AP15" i="2"/>
  <c r="B213" i="13" s="1"/>
  <c r="AP16" i="2"/>
  <c r="B214" i="13" s="1"/>
  <c r="AP17" i="2"/>
  <c r="B215" i="13" s="1"/>
  <c r="AP18" i="2"/>
  <c r="B216" i="13" s="1"/>
  <c r="AP19" i="2"/>
  <c r="B217" i="13" s="1"/>
  <c r="AP20" i="2"/>
  <c r="B218" i="13" s="1"/>
  <c r="AP21" i="2"/>
  <c r="B219" i="13" s="1"/>
  <c r="AP22" i="2"/>
  <c r="B220" i="13" s="1"/>
  <c r="AP23" i="2"/>
  <c r="B221" i="13" s="1"/>
  <c r="AP24" i="2"/>
  <c r="B222" i="13" s="1"/>
  <c r="AP25" i="2"/>
  <c r="B223" i="13" s="1"/>
  <c r="AP26" i="2"/>
  <c r="B224" i="13" s="1"/>
  <c r="AP27" i="2"/>
  <c r="B225" i="13" s="1"/>
  <c r="AP28" i="2"/>
  <c r="B226" i="13" s="1"/>
  <c r="AP29" i="2"/>
  <c r="B227" i="13" s="1"/>
  <c r="AP30" i="2"/>
  <c r="B228" i="13" s="1"/>
  <c r="AP31" i="2"/>
  <c r="B229" i="13" s="1"/>
  <c r="AP32" i="2"/>
  <c r="B230" i="13" s="1"/>
  <c r="AP33" i="2"/>
  <c r="B231" i="13" s="1"/>
  <c r="AP34" i="2"/>
  <c r="B232" i="13" s="1"/>
  <c r="AP35" i="2"/>
  <c r="B233" i="13" s="1"/>
  <c r="AP36" i="2"/>
  <c r="B234" i="13" s="1"/>
  <c r="AP37" i="2"/>
  <c r="B235" i="13" s="1"/>
  <c r="AP38" i="2"/>
  <c r="B236" i="13" s="1"/>
  <c r="AP39" i="2"/>
  <c r="B237" i="13" s="1"/>
  <c r="AP40" i="2"/>
  <c r="B238" i="13" s="1"/>
  <c r="AP41" i="2"/>
  <c r="B239" i="13" s="1"/>
  <c r="B204" i="13"/>
  <c r="G35" i="12"/>
  <c r="I103" i="12"/>
  <c r="AS109" i="2"/>
  <c r="C105" i="13" s="1"/>
  <c r="AS110" i="2"/>
  <c r="C106" i="13" s="1"/>
  <c r="AS111" i="2"/>
  <c r="C107" i="13" s="1"/>
  <c r="AS112" i="2"/>
  <c r="C108" i="13" s="1"/>
  <c r="AS113" i="2"/>
  <c r="C109" i="13" s="1"/>
  <c r="AS114" i="2"/>
  <c r="C110" i="13" s="1"/>
  <c r="AS115" i="2"/>
  <c r="C111" i="13" s="1"/>
  <c r="AS116" i="2"/>
  <c r="C112" i="13" s="1"/>
  <c r="AS117" i="2"/>
  <c r="C113" i="13" s="1"/>
  <c r="AS118" i="2"/>
  <c r="C114" i="13" s="1"/>
  <c r="AS119" i="2"/>
  <c r="C115" i="13" s="1"/>
  <c r="AS120" i="2"/>
  <c r="C116" i="13" s="1"/>
  <c r="AS121" i="2"/>
  <c r="C117" i="13" s="1"/>
  <c r="AS122" i="2"/>
  <c r="C118" i="13" s="1"/>
  <c r="AS123" i="2"/>
  <c r="C119" i="13" s="1"/>
  <c r="AS124" i="2"/>
  <c r="C120" i="13" s="1"/>
  <c r="AS125" i="2"/>
  <c r="C121" i="13" s="1"/>
  <c r="AS126" i="2"/>
  <c r="C122" i="13" s="1"/>
  <c r="AS127" i="2"/>
  <c r="C123" i="13" s="1"/>
  <c r="AS128" i="2"/>
  <c r="C124" i="13" s="1"/>
  <c r="AS129" i="2"/>
  <c r="C125" i="13" s="1"/>
  <c r="AS130" i="2"/>
  <c r="C126" i="13" s="1"/>
  <c r="AS131" i="2"/>
  <c r="C127" i="13" s="1"/>
  <c r="AS132" i="2"/>
  <c r="C128" i="13" s="1"/>
  <c r="AS133" i="2"/>
  <c r="AS134" i="2"/>
  <c r="C130" i="13" s="1"/>
  <c r="AS135" i="2"/>
  <c r="C131" i="13" s="1"/>
  <c r="AS136" i="2"/>
  <c r="C132" i="13" s="1"/>
  <c r="AS137" i="2"/>
  <c r="C133" i="13" s="1"/>
  <c r="AS138" i="2"/>
  <c r="C134" i="13" s="1"/>
  <c r="AS139" i="2"/>
  <c r="C135" i="13" s="1"/>
  <c r="AS140" i="2"/>
  <c r="AS141" i="2"/>
  <c r="C137" i="13" s="1"/>
  <c r="AS108" i="2"/>
  <c r="C104" i="13" s="1"/>
  <c r="AS8" i="2"/>
  <c r="C4" i="13" s="1"/>
  <c r="AS9" i="2"/>
  <c r="C5" i="13" s="1"/>
  <c r="AS10" i="2"/>
  <c r="C6" i="13" s="1"/>
  <c r="AS11" i="2"/>
  <c r="C7" i="13" s="1"/>
  <c r="AS12" i="2"/>
  <c r="C8" i="13" s="1"/>
  <c r="AS13" i="2"/>
  <c r="C9" i="13" s="1"/>
  <c r="AS14" i="2"/>
  <c r="C10" i="13" s="1"/>
  <c r="AS15" i="2"/>
  <c r="C11" i="13" s="1"/>
  <c r="AS16" i="2"/>
  <c r="C12" i="13" s="1"/>
  <c r="AS17" i="2"/>
  <c r="C13" i="13" s="1"/>
  <c r="AS18" i="2"/>
  <c r="C14" i="13" s="1"/>
  <c r="AS19" i="2"/>
  <c r="C15" i="13" s="1"/>
  <c r="AS20" i="2"/>
  <c r="C16" i="13" s="1"/>
  <c r="AS21" i="2"/>
  <c r="C17" i="13" s="1"/>
  <c r="AS22" i="2"/>
  <c r="C18" i="13" s="1"/>
  <c r="AS23" i="2"/>
  <c r="C19" i="13" s="1"/>
  <c r="AS24" i="2"/>
  <c r="C20" i="13" s="1"/>
  <c r="AS25" i="2"/>
  <c r="C21" i="13" s="1"/>
  <c r="AS26" i="2"/>
  <c r="C22" i="13" s="1"/>
  <c r="AS27" i="2"/>
  <c r="C23" i="13" s="1"/>
  <c r="AS28" i="2"/>
  <c r="C24" i="13" s="1"/>
  <c r="AS29" i="2"/>
  <c r="C25" i="13" s="1"/>
  <c r="AS30" i="2"/>
  <c r="C26" i="13" s="1"/>
  <c r="AS31" i="2"/>
  <c r="C27" i="13" s="1"/>
  <c r="AS32" i="2"/>
  <c r="AS33" i="2"/>
  <c r="C29" i="13" s="1"/>
  <c r="AS34" i="2"/>
  <c r="C30" i="13" s="1"/>
  <c r="AS35" i="2"/>
  <c r="C31" i="13" s="1"/>
  <c r="AS36" i="2"/>
  <c r="C32" i="13" s="1"/>
  <c r="AS37" i="2"/>
  <c r="C33" i="13" s="1"/>
  <c r="AS38" i="2"/>
  <c r="C34" i="13" s="1"/>
  <c r="AS39" i="2"/>
  <c r="C35" i="13" s="1"/>
  <c r="AS40" i="2"/>
  <c r="C36" i="13" s="1"/>
  <c r="AS41" i="2"/>
  <c r="C37" i="13" s="1"/>
  <c r="AO109" i="2"/>
  <c r="B105" i="13" s="1"/>
  <c r="AO110" i="2"/>
  <c r="B106" i="13" s="1"/>
  <c r="AO111" i="2"/>
  <c r="B107" i="13" s="1"/>
  <c r="AO112" i="2"/>
  <c r="B108" i="13" s="1"/>
  <c r="AO113" i="2"/>
  <c r="B109" i="13" s="1"/>
  <c r="AO114" i="2"/>
  <c r="B110" i="13" s="1"/>
  <c r="AO115" i="2"/>
  <c r="B111" i="13" s="1"/>
  <c r="AO116" i="2"/>
  <c r="B112" i="13" s="1"/>
  <c r="AO117" i="2"/>
  <c r="B113" i="13" s="1"/>
  <c r="AO118" i="2"/>
  <c r="B114" i="13" s="1"/>
  <c r="AO119" i="2"/>
  <c r="AO120" i="2"/>
  <c r="B116" i="13" s="1"/>
  <c r="AO121" i="2"/>
  <c r="B117" i="13" s="1"/>
  <c r="AO122" i="2"/>
  <c r="B118" i="13" s="1"/>
  <c r="AO123" i="2"/>
  <c r="B119" i="13" s="1"/>
  <c r="AO124" i="2"/>
  <c r="B120" i="13" s="1"/>
  <c r="AO125" i="2"/>
  <c r="B121" i="13" s="1"/>
  <c r="AO126" i="2"/>
  <c r="B122" i="13" s="1"/>
  <c r="AO127" i="2"/>
  <c r="B123" i="13" s="1"/>
  <c r="AO128" i="2"/>
  <c r="B124" i="13" s="1"/>
  <c r="AO129" i="2"/>
  <c r="B125" i="13" s="1"/>
  <c r="AO130" i="2"/>
  <c r="B126" i="13" s="1"/>
  <c r="AO131" i="2"/>
  <c r="B127" i="13" s="1"/>
  <c r="AO132" i="2"/>
  <c r="B128" i="13" s="1"/>
  <c r="AO133" i="2"/>
  <c r="B129" i="13" s="1"/>
  <c r="AO134" i="2"/>
  <c r="B130" i="13" s="1"/>
  <c r="AO135" i="2"/>
  <c r="B131" i="13" s="1"/>
  <c r="AO136" i="2"/>
  <c r="B132" i="13" s="1"/>
  <c r="AO137" i="2"/>
  <c r="B133" i="13" s="1"/>
  <c r="AO138" i="2"/>
  <c r="B134" i="13" s="1"/>
  <c r="AO139" i="2"/>
  <c r="B135" i="13" s="1"/>
  <c r="AO140" i="2"/>
  <c r="B136" i="13" s="1"/>
  <c r="AO141" i="2"/>
  <c r="B137" i="13" s="1"/>
  <c r="AO108" i="2"/>
  <c r="B104" i="13" s="1"/>
  <c r="AO7" i="2"/>
  <c r="B3" i="13" s="1"/>
  <c r="AO8" i="2"/>
  <c r="B4" i="13" s="1"/>
  <c r="AO9" i="2"/>
  <c r="B5" i="13" s="1"/>
  <c r="AO10" i="2"/>
  <c r="B6" i="13" s="1"/>
  <c r="AO11" i="2"/>
  <c r="B7" i="13" s="1"/>
  <c r="AO12" i="2"/>
  <c r="B8" i="13" s="1"/>
  <c r="AO13" i="2"/>
  <c r="B9" i="13" s="1"/>
  <c r="AO14" i="2"/>
  <c r="B10" i="13" s="1"/>
  <c r="AO15" i="2"/>
  <c r="B11" i="13" s="1"/>
  <c r="AO16" i="2"/>
  <c r="B12" i="13" s="1"/>
  <c r="AO17" i="2"/>
  <c r="B13" i="13" s="1"/>
  <c r="AO18" i="2"/>
  <c r="B14" i="13" s="1"/>
  <c r="AO19" i="2"/>
  <c r="B15" i="13" s="1"/>
  <c r="AO20" i="2"/>
  <c r="B16" i="13" s="1"/>
  <c r="AO21" i="2"/>
  <c r="B17" i="13" s="1"/>
  <c r="AO22" i="2"/>
  <c r="B18" i="13" s="1"/>
  <c r="AO23" i="2"/>
  <c r="B19" i="13" s="1"/>
  <c r="AO24" i="2"/>
  <c r="AO25" i="2"/>
  <c r="B21" i="13" s="1"/>
  <c r="AO26" i="2"/>
  <c r="B22" i="13" s="1"/>
  <c r="AO27" i="2"/>
  <c r="B23" i="13" s="1"/>
  <c r="AO28" i="2"/>
  <c r="B24" i="13" s="1"/>
  <c r="AO29" i="2"/>
  <c r="B25" i="13" s="1"/>
  <c r="AO30" i="2"/>
  <c r="B26" i="13" s="1"/>
  <c r="AO31" i="2"/>
  <c r="B27" i="13" s="1"/>
  <c r="AO32" i="2"/>
  <c r="B28" i="13" s="1"/>
  <c r="AO33" i="2"/>
  <c r="B29" i="13" s="1"/>
  <c r="AO34" i="2"/>
  <c r="B30" i="13" s="1"/>
  <c r="AO35" i="2"/>
  <c r="B31" i="13" s="1"/>
  <c r="AO36" i="2"/>
  <c r="B32" i="13" s="1"/>
  <c r="AO37" i="2"/>
  <c r="B33" i="13" s="1"/>
  <c r="AO38" i="2"/>
  <c r="B34" i="13" s="1"/>
  <c r="AO39" i="2"/>
  <c r="B35" i="13" s="1"/>
  <c r="AO40" i="2"/>
  <c r="B36" i="13" s="1"/>
  <c r="AO41" i="2"/>
  <c r="B37" i="13" s="1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AW121" i="2"/>
  <c r="G117" i="13" s="1"/>
  <c r="AW122" i="2"/>
  <c r="G118" i="13" s="1"/>
  <c r="D119" i="12"/>
  <c r="AW123" i="2"/>
  <c r="G119" i="13" s="1"/>
  <c r="AW124" i="2"/>
  <c r="G120" i="13" s="1"/>
  <c r="AW125" i="2"/>
  <c r="G121" i="13" s="1"/>
  <c r="AW126" i="2"/>
  <c r="G122" i="13" s="1"/>
  <c r="AW127" i="2"/>
  <c r="G123" i="13" s="1"/>
  <c r="AW128" i="2"/>
  <c r="G124" i="13" s="1"/>
  <c r="AW129" i="2"/>
  <c r="G125" i="13" s="1"/>
  <c r="AW130" i="2"/>
  <c r="G126" i="13" s="1"/>
  <c r="D127" i="12"/>
  <c r="AW131" i="2"/>
  <c r="G127" i="13" s="1"/>
  <c r="D128" i="12"/>
  <c r="AW132" i="2"/>
  <c r="G128" i="13" s="1"/>
  <c r="C129" i="13"/>
  <c r="AW133" i="2"/>
  <c r="G129" i="13" s="1"/>
  <c r="AW134" i="2"/>
  <c r="G130" i="13" s="1"/>
  <c r="AW135" i="2"/>
  <c r="G131" i="13" s="1"/>
  <c r="AW136" i="2"/>
  <c r="G132" i="13" s="1"/>
  <c r="AW137" i="2"/>
  <c r="G133" i="13" s="1"/>
  <c r="AW138" i="2"/>
  <c r="G134" i="13" s="1"/>
  <c r="AW139" i="2"/>
  <c r="G135" i="13" s="1"/>
  <c r="D136" i="12"/>
  <c r="C136" i="13"/>
  <c r="AW140" i="2"/>
  <c r="G136" i="13" s="1"/>
  <c r="F133" i="12"/>
  <c r="F130" i="12"/>
  <c r="F117" i="12"/>
  <c r="F131" i="12"/>
  <c r="F122" i="12"/>
  <c r="F125" i="12"/>
  <c r="D18" i="12"/>
  <c r="AW22" i="2"/>
  <c r="G18" i="13" s="1"/>
  <c r="AW23" i="2"/>
  <c r="G19" i="13" s="1"/>
  <c r="B20" i="13"/>
  <c r="AW24" i="2"/>
  <c r="G20" i="13" s="1"/>
  <c r="AW25" i="2"/>
  <c r="G21" i="13" s="1"/>
  <c r="AW26" i="2"/>
  <c r="G22" i="13" s="1"/>
  <c r="AW27" i="2"/>
  <c r="G23" i="13" s="1"/>
  <c r="AW28" i="2"/>
  <c r="G24" i="13" s="1"/>
  <c r="AW29" i="2"/>
  <c r="G25" i="13" s="1"/>
  <c r="AW30" i="2"/>
  <c r="G26" i="13" s="1"/>
  <c r="D27" i="12"/>
  <c r="AW31" i="2"/>
  <c r="G27" i="13" s="1"/>
  <c r="D28" i="12"/>
  <c r="C28" i="13"/>
  <c r="AW32" i="2"/>
  <c r="G28" i="13" s="1"/>
  <c r="AW33" i="2"/>
  <c r="G29" i="13" s="1"/>
  <c r="AW34" i="2"/>
  <c r="G30" i="13" s="1"/>
  <c r="D31" i="12"/>
  <c r="AW35" i="2"/>
  <c r="G31" i="13" s="1"/>
  <c r="AW36" i="2"/>
  <c r="G32" i="13" s="1"/>
  <c r="AW37" i="2"/>
  <c r="G33" i="13" s="1"/>
  <c r="D34" i="12"/>
  <c r="AW38" i="2"/>
  <c r="G34" i="13" s="1"/>
  <c r="D35" i="12"/>
  <c r="AW39" i="2"/>
  <c r="G35" i="13" s="1"/>
  <c r="AW40" i="2"/>
  <c r="G36" i="13" s="1"/>
  <c r="AW41" i="2"/>
  <c r="G37" i="13" s="1"/>
  <c r="F34" i="12"/>
  <c r="F33" i="12"/>
  <c r="F36" i="12"/>
  <c r="F28" i="12"/>
  <c r="AW7" i="2"/>
  <c r="G3" i="13" s="1"/>
  <c r="AW8" i="2"/>
  <c r="G4" i="13" s="1"/>
  <c r="AW9" i="2"/>
  <c r="G5" i="13" s="1"/>
  <c r="AW10" i="2"/>
  <c r="G6" i="13" s="1"/>
  <c r="AW11" i="2"/>
  <c r="G7" i="13" s="1"/>
  <c r="AW12" i="2"/>
  <c r="G8" i="13" s="1"/>
  <c r="AW13" i="2"/>
  <c r="G9" i="13" s="1"/>
  <c r="AW14" i="2"/>
  <c r="G10" i="13" s="1"/>
  <c r="AW15" i="2"/>
  <c r="G11" i="13" s="1"/>
  <c r="AW16" i="2"/>
  <c r="G12" i="13" s="1"/>
  <c r="AW17" i="2"/>
  <c r="G13" i="13" s="1"/>
  <c r="AW18" i="2"/>
  <c r="G14" i="13" s="1"/>
  <c r="AW19" i="2"/>
  <c r="G15" i="13" s="1"/>
  <c r="AW20" i="2"/>
  <c r="G16" i="13" s="1"/>
  <c r="AW21" i="2"/>
  <c r="G17" i="13" s="1"/>
  <c r="G39" i="13"/>
  <c r="G43" i="13"/>
  <c r="G44" i="13"/>
  <c r="G45" i="13"/>
  <c r="G47" i="13"/>
  <c r="G53" i="13"/>
  <c r="G55" i="13"/>
  <c r="G56" i="13"/>
  <c r="G57" i="13"/>
  <c r="AW108" i="2"/>
  <c r="G104" i="13" s="1"/>
  <c r="AW109" i="2"/>
  <c r="G105" i="13" s="1"/>
  <c r="AW110" i="2"/>
  <c r="G106" i="13" s="1"/>
  <c r="AW111" i="2"/>
  <c r="G107" i="13" s="1"/>
  <c r="AW112" i="2"/>
  <c r="G108" i="13" s="1"/>
  <c r="AW113" i="2"/>
  <c r="G109" i="13" s="1"/>
  <c r="AW114" i="2"/>
  <c r="G110" i="13" s="1"/>
  <c r="AW115" i="2"/>
  <c r="G111" i="13" s="1"/>
  <c r="AW116" i="2"/>
  <c r="G112" i="13" s="1"/>
  <c r="AW117" i="2"/>
  <c r="G113" i="13" s="1"/>
  <c r="AW118" i="2"/>
  <c r="G114" i="13" s="1"/>
  <c r="AW119" i="2"/>
  <c r="G115" i="13" s="1"/>
  <c r="AW120" i="2"/>
  <c r="G116" i="13" s="1"/>
  <c r="AW141" i="2"/>
  <c r="G137" i="13" s="1"/>
  <c r="G139" i="13"/>
  <c r="G140" i="13"/>
  <c r="G143" i="13"/>
  <c r="G147" i="13"/>
  <c r="G151" i="13"/>
  <c r="G152" i="13"/>
  <c r="G153" i="13"/>
  <c r="G155" i="13"/>
  <c r="G156" i="13"/>
  <c r="G157" i="13"/>
  <c r="G159" i="13"/>
  <c r="G160" i="13"/>
  <c r="G161" i="13"/>
  <c r="G162" i="13"/>
  <c r="C47" i="13"/>
  <c r="C54" i="13"/>
  <c r="C56" i="13"/>
  <c r="C58" i="13"/>
  <c r="C59" i="13"/>
  <c r="C40" i="13"/>
  <c r="C42" i="13"/>
  <c r="C46" i="13"/>
  <c r="C3" i="13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37" i="12"/>
  <c r="E104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2" i="12"/>
  <c r="Q7" i="4"/>
  <c r="E2" i="14" s="1"/>
  <c r="Q14" i="4"/>
  <c r="Q22" i="4"/>
  <c r="Q26" i="4"/>
  <c r="A28" i="14"/>
  <c r="N6" i="4"/>
  <c r="U6" i="4" s="1"/>
  <c r="O6" i="4"/>
  <c r="P6" i="4"/>
  <c r="B39" i="13"/>
  <c r="B41" i="13"/>
  <c r="B45" i="13"/>
  <c r="B47" i="13"/>
  <c r="B48" i="13"/>
  <c r="B49" i="13"/>
  <c r="B55" i="13"/>
  <c r="B57" i="13"/>
  <c r="B60" i="13"/>
  <c r="B115" i="13"/>
  <c r="A102" i="12"/>
  <c r="F102" i="12" s="1"/>
  <c r="A103" i="12"/>
  <c r="D103" i="12" s="1"/>
  <c r="B2" i="11"/>
  <c r="D10" i="12"/>
  <c r="D11" i="12"/>
  <c r="A1" i="4"/>
  <c r="A108" i="2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/>
  <c r="A35" i="2"/>
  <c r="A36" i="2"/>
  <c r="A37" i="2"/>
  <c r="A38" i="2"/>
  <c r="A39" i="2"/>
  <c r="A40" i="2"/>
  <c r="A41" i="2"/>
  <c r="A42" i="2"/>
  <c r="A43" i="2"/>
  <c r="A44" i="2"/>
  <c r="F114" i="12"/>
  <c r="C38" i="12"/>
  <c r="K38" i="12" s="1"/>
  <c r="C48" i="12"/>
  <c r="K48" i="12" s="1"/>
  <c r="C60" i="12"/>
  <c r="K60" i="12" s="1"/>
  <c r="C146" i="12"/>
  <c r="K146" i="12" s="1"/>
  <c r="C160" i="12"/>
  <c r="K160" i="12" s="1"/>
  <c r="C57" i="12"/>
  <c r="K57" i="12" s="1"/>
  <c r="C58" i="12"/>
  <c r="K58" i="12" s="1"/>
  <c r="C142" i="12"/>
  <c r="K142" i="12" s="1"/>
  <c r="C161" i="12"/>
  <c r="K161" i="12" s="1"/>
  <c r="C49" i="12"/>
  <c r="K49" i="12" s="1"/>
  <c r="C51" i="12"/>
  <c r="K51" i="12" s="1"/>
  <c r="C140" i="12"/>
  <c r="K140" i="12" s="1"/>
  <c r="C152" i="12"/>
  <c r="K152" i="12" s="1"/>
  <c r="C53" i="12"/>
  <c r="K53" i="12" s="1"/>
  <c r="C137" i="12"/>
  <c r="K137" i="12" s="1"/>
  <c r="C150" i="12"/>
  <c r="K150" i="12" s="1"/>
  <c r="C144" i="12"/>
  <c r="K144" i="12" s="1"/>
  <c r="C138" i="12"/>
  <c r="K138" i="12" s="1"/>
  <c r="I24" i="4"/>
  <c r="M14" i="4"/>
  <c r="A29" i="14"/>
  <c r="N14" i="4"/>
  <c r="P14" i="4"/>
  <c r="O14" i="4"/>
  <c r="O10" i="4"/>
  <c r="P10" i="4"/>
  <c r="M10" i="4"/>
  <c r="N10" i="4"/>
  <c r="X111" i="2"/>
  <c r="AH111" i="2" s="1"/>
  <c r="I23" i="4"/>
  <c r="L23" i="4"/>
  <c r="L27" i="4"/>
  <c r="L29" i="4" s="1"/>
  <c r="L15" i="4"/>
  <c r="L7" i="4"/>
  <c r="L8" i="4"/>
  <c r="I31" i="4"/>
  <c r="K27" i="4"/>
  <c r="K36" i="4"/>
  <c r="T36" i="2"/>
  <c r="AE36" i="2" s="1"/>
  <c r="U36" i="2"/>
  <c r="H32" i="12" s="1"/>
  <c r="AH36" i="2"/>
  <c r="AI36" i="2" s="1"/>
  <c r="A32" i="12"/>
  <c r="X7" i="2"/>
  <c r="AH7" i="2" s="1"/>
  <c r="C3" i="12" s="1"/>
  <c r="X197" i="2"/>
  <c r="X157" i="2"/>
  <c r="X141" i="2"/>
  <c r="X194" i="2"/>
  <c r="X154" i="2"/>
  <c r="X150" i="2"/>
  <c r="X142" i="2"/>
  <c r="AH114" i="2"/>
  <c r="C110" i="12" s="1"/>
  <c r="X95" i="2"/>
  <c r="X91" i="2"/>
  <c r="X87" i="2"/>
  <c r="X83" i="2"/>
  <c r="X67" i="2"/>
  <c r="X63" i="2"/>
  <c r="X59" i="2"/>
  <c r="X155" i="2"/>
  <c r="X151" i="2"/>
  <c r="X147" i="2"/>
  <c r="X104" i="2"/>
  <c r="X88" i="2"/>
  <c r="X80" i="2"/>
  <c r="X60" i="2"/>
  <c r="X44" i="2"/>
  <c r="X112" i="2"/>
  <c r="X98" i="2"/>
  <c r="X90" i="2"/>
  <c r="X74" i="2"/>
  <c r="X70" i="2"/>
  <c r="X62" i="2"/>
  <c r="X206" i="2"/>
  <c r="O10" i="2"/>
  <c r="F6" i="12" s="1"/>
  <c r="O14" i="2"/>
  <c r="F10" i="12" s="1"/>
  <c r="O18" i="2"/>
  <c r="F14" i="12" s="1"/>
  <c r="O22" i="2"/>
  <c r="F18" i="12" s="1"/>
  <c r="O26" i="2"/>
  <c r="O108" i="2"/>
  <c r="F104" i="12" s="1"/>
  <c r="O112" i="2"/>
  <c r="F108" i="12" s="1"/>
  <c r="O7" i="2"/>
  <c r="F3" i="12" s="1"/>
  <c r="O11" i="2"/>
  <c r="F7" i="12" s="1"/>
  <c r="O15" i="2"/>
  <c r="F11" i="12" s="1"/>
  <c r="O19" i="2"/>
  <c r="F15" i="12" s="1"/>
  <c r="O23" i="2"/>
  <c r="F19" i="12" s="1"/>
  <c r="O27" i="2"/>
  <c r="O109" i="2"/>
  <c r="F105" i="12" s="1"/>
  <c r="V2" i="2"/>
  <c r="R6" i="2" s="1"/>
  <c r="P6" i="2" s="1"/>
  <c r="O8" i="2"/>
  <c r="F4" i="12" s="1"/>
  <c r="O12" i="2"/>
  <c r="F8" i="12" s="1"/>
  <c r="O16" i="2"/>
  <c r="O20" i="2"/>
  <c r="F16" i="12" s="1"/>
  <c r="O24" i="2"/>
  <c r="F20" i="12" s="1"/>
  <c r="O28" i="2"/>
  <c r="F24" i="12" s="1"/>
  <c r="O110" i="2"/>
  <c r="F106" i="12" s="1"/>
  <c r="O9" i="2"/>
  <c r="F5" i="12" s="1"/>
  <c r="O25" i="2"/>
  <c r="F21" i="12" s="1"/>
  <c r="O13" i="2"/>
  <c r="F9" i="12" s="1"/>
  <c r="O17" i="2"/>
  <c r="F13" i="12" s="1"/>
  <c r="O111" i="2"/>
  <c r="F107" i="12" s="1"/>
  <c r="O21" i="2"/>
  <c r="F17" i="12" s="1"/>
  <c r="S9" i="2"/>
  <c r="S13" i="2"/>
  <c r="S17" i="2"/>
  <c r="S21" i="2"/>
  <c r="S25" i="2"/>
  <c r="S111" i="2"/>
  <c r="S10" i="2"/>
  <c r="S14" i="2"/>
  <c r="S18" i="2"/>
  <c r="S22" i="2"/>
  <c r="S26" i="2"/>
  <c r="S108" i="2"/>
  <c r="S112" i="2"/>
  <c r="L24" i="4"/>
  <c r="K24" i="4"/>
  <c r="K25" i="4" s="1"/>
  <c r="S28" i="2"/>
  <c r="S20" i="2"/>
  <c r="S12" i="2"/>
  <c r="S110" i="2"/>
  <c r="S27" i="2"/>
  <c r="S19" i="2"/>
  <c r="S11" i="2"/>
  <c r="X108" i="2"/>
  <c r="X17" i="2"/>
  <c r="AC64" i="2"/>
  <c r="AG40" i="2"/>
  <c r="X28" i="2"/>
  <c r="K15" i="4"/>
  <c r="V37" i="4"/>
  <c r="L31" i="4"/>
  <c r="K31" i="4"/>
  <c r="L20" i="4"/>
  <c r="A407" i="13"/>
  <c r="A409" i="13"/>
  <c r="A608" i="13"/>
  <c r="A609" i="13"/>
  <c r="M16" i="4"/>
  <c r="J7" i="14" s="1"/>
  <c r="N16" i="4"/>
  <c r="K7" i="14" s="1"/>
  <c r="O16" i="4"/>
  <c r="L7" i="14" s="1"/>
  <c r="A710" i="13"/>
  <c r="I192" i="12" l="1"/>
  <c r="I186" i="12"/>
  <c r="D139" i="13"/>
  <c r="D745" i="13" s="1"/>
  <c r="I181" i="12"/>
  <c r="B11" i="14"/>
  <c r="D165" i="13"/>
  <c r="D367" i="13" s="1"/>
  <c r="G81" i="12"/>
  <c r="AE80" i="2"/>
  <c r="AG80" i="2"/>
  <c r="D65" i="13"/>
  <c r="D469" i="13" s="1"/>
  <c r="I89" i="12"/>
  <c r="AA164" i="2"/>
  <c r="I194" i="12"/>
  <c r="AC156" i="2"/>
  <c r="G143" i="12"/>
  <c r="G175" i="12"/>
  <c r="AA206" i="2"/>
  <c r="AE148" i="2"/>
  <c r="AE196" i="2"/>
  <c r="AC102" i="2"/>
  <c r="I200" i="12"/>
  <c r="G190" i="12"/>
  <c r="G174" i="12"/>
  <c r="D161" i="13"/>
  <c r="D767" i="13" s="1"/>
  <c r="AC164" i="2"/>
  <c r="C11" i="14"/>
  <c r="D47" i="13"/>
  <c r="D653" i="13" s="1"/>
  <c r="D55" i="13"/>
  <c r="D257" i="13" s="1"/>
  <c r="D39" i="13"/>
  <c r="D645" i="13" s="1"/>
  <c r="D63" i="13"/>
  <c r="D669" i="13" s="1"/>
  <c r="I71" i="12"/>
  <c r="B4" i="14"/>
  <c r="AE192" i="2"/>
  <c r="F136" i="12"/>
  <c r="I152" i="12"/>
  <c r="B16" i="14"/>
  <c r="G148" i="12"/>
  <c r="D198" i="13"/>
  <c r="B17" i="14"/>
  <c r="B6" i="14"/>
  <c r="G201" i="12"/>
  <c r="AA165" i="2"/>
  <c r="B10" i="14"/>
  <c r="B13" i="14"/>
  <c r="G177" i="12"/>
  <c r="I96" i="12"/>
  <c r="AC141" i="2"/>
  <c r="D178" i="13"/>
  <c r="D380" i="13" s="1"/>
  <c r="AE205" i="2"/>
  <c r="AE181" i="2"/>
  <c r="AE79" i="2"/>
  <c r="B2" i="14"/>
  <c r="B5" i="14"/>
  <c r="D148" i="13"/>
  <c r="D754" i="13" s="1"/>
  <c r="G145" i="12"/>
  <c r="G161" i="12"/>
  <c r="D185" i="13"/>
  <c r="D589" i="13" s="1"/>
  <c r="AA181" i="2"/>
  <c r="AA79" i="2"/>
  <c r="B12" i="14"/>
  <c r="G169" i="12"/>
  <c r="AC197" i="2"/>
  <c r="AE149" i="2"/>
  <c r="AC79" i="2"/>
  <c r="I156" i="12"/>
  <c r="B14" i="14"/>
  <c r="AA197" i="2"/>
  <c r="AC165" i="2"/>
  <c r="D242" i="13"/>
  <c r="D395" i="13"/>
  <c r="D799" i="13"/>
  <c r="D597" i="13"/>
  <c r="D548" i="13"/>
  <c r="D346" i="13"/>
  <c r="D444" i="13"/>
  <c r="C178" i="12"/>
  <c r="K178" i="12" s="1"/>
  <c r="D64" i="13"/>
  <c r="D670" i="13" s="1"/>
  <c r="I144" i="12"/>
  <c r="I193" i="12"/>
  <c r="X202" i="2"/>
  <c r="X159" i="2"/>
  <c r="X149" i="2"/>
  <c r="U59" i="2"/>
  <c r="H55" i="12" s="1"/>
  <c r="U201" i="2"/>
  <c r="H197" i="12" s="1"/>
  <c r="A63" i="12"/>
  <c r="AH167" i="2"/>
  <c r="AI167" i="2" s="1"/>
  <c r="AH83" i="2"/>
  <c r="AI83" i="2" s="1"/>
  <c r="AH59" i="2"/>
  <c r="AI60" i="2"/>
  <c r="C153" i="12"/>
  <c r="K153" i="12" s="1"/>
  <c r="I40" i="12"/>
  <c r="C80" i="12"/>
  <c r="K80" i="12" s="1"/>
  <c r="C92" i="12"/>
  <c r="K92" i="12" s="1"/>
  <c r="C90" i="12"/>
  <c r="K90" i="12" s="1"/>
  <c r="X105" i="2"/>
  <c r="X78" i="2"/>
  <c r="U57" i="2"/>
  <c r="H53" i="12" s="1"/>
  <c r="U207" i="2"/>
  <c r="H203" i="12" s="1"/>
  <c r="U169" i="2"/>
  <c r="H165" i="12" s="1"/>
  <c r="A95" i="12"/>
  <c r="A71" i="12"/>
  <c r="AH151" i="2"/>
  <c r="AI151" i="2" s="1"/>
  <c r="X6" i="2"/>
  <c r="AH6" i="2" s="1"/>
  <c r="C162" i="12"/>
  <c r="K162" i="12" s="1"/>
  <c r="C65" i="12"/>
  <c r="K65" i="12" s="1"/>
  <c r="I170" i="12"/>
  <c r="AI80" i="2"/>
  <c r="U99" i="2"/>
  <c r="H95" i="12" s="1"/>
  <c r="A197" i="12"/>
  <c r="C68" i="12"/>
  <c r="K68" i="12" s="1"/>
  <c r="D56" i="13"/>
  <c r="D662" i="13" s="1"/>
  <c r="I72" i="12"/>
  <c r="C192" i="12"/>
  <c r="K192" i="12" s="1"/>
  <c r="D201" i="13"/>
  <c r="U75" i="2"/>
  <c r="H71" i="12" s="1"/>
  <c r="U175" i="2"/>
  <c r="H171" i="12" s="1"/>
  <c r="U167" i="2"/>
  <c r="H163" i="12" s="1"/>
  <c r="A79" i="12"/>
  <c r="AH201" i="2"/>
  <c r="D80" i="13"/>
  <c r="D282" i="13" s="1"/>
  <c r="I88" i="12"/>
  <c r="U43" i="2"/>
  <c r="H39" i="12" s="1"/>
  <c r="U143" i="2"/>
  <c r="H139" i="12" s="1"/>
  <c r="A203" i="12"/>
  <c r="A195" i="12"/>
  <c r="AH99" i="2"/>
  <c r="AH75" i="2"/>
  <c r="X133" i="2"/>
  <c r="C166" i="12"/>
  <c r="K166" i="12" s="1"/>
  <c r="I42" i="12"/>
  <c r="U83" i="2"/>
  <c r="H79" i="12" s="1"/>
  <c r="A55" i="12"/>
  <c r="AH207" i="2"/>
  <c r="AI207" i="2" s="1"/>
  <c r="X198" i="2"/>
  <c r="X185" i="2"/>
  <c r="X145" i="2"/>
  <c r="X43" i="2"/>
  <c r="X72" i="2"/>
  <c r="X61" i="2"/>
  <c r="X125" i="2"/>
  <c r="X68" i="2"/>
  <c r="X46" i="2"/>
  <c r="X183" i="2"/>
  <c r="X144" i="2"/>
  <c r="X56" i="2"/>
  <c r="X193" i="2"/>
  <c r="X84" i="2"/>
  <c r="X73" i="2"/>
  <c r="X189" i="2"/>
  <c r="X79" i="2"/>
  <c r="X55" i="2"/>
  <c r="D438" i="13"/>
  <c r="D806" i="13"/>
  <c r="D69" i="13"/>
  <c r="D271" i="13" s="1"/>
  <c r="G68" i="12"/>
  <c r="AC189" i="2"/>
  <c r="AA173" i="2"/>
  <c r="AA157" i="2"/>
  <c r="AG142" i="2"/>
  <c r="AC72" i="2"/>
  <c r="AG72" i="2"/>
  <c r="AE96" i="2"/>
  <c r="AG96" i="2"/>
  <c r="D77" i="13"/>
  <c r="D481" i="13" s="1"/>
  <c r="I174" i="12"/>
  <c r="G170" i="12"/>
  <c r="I92" i="12"/>
  <c r="G84" i="12"/>
  <c r="AE197" i="2"/>
  <c r="AA189" i="2"/>
  <c r="AE165" i="2"/>
  <c r="AE141" i="2"/>
  <c r="I203" i="12"/>
  <c r="I196" i="12"/>
  <c r="G202" i="12"/>
  <c r="O29" i="2"/>
  <c r="F25" i="12" s="1"/>
  <c r="AC88" i="2"/>
  <c r="AG64" i="2"/>
  <c r="AE88" i="2"/>
  <c r="I159" i="12"/>
  <c r="AC205" i="2"/>
  <c r="AC149" i="2"/>
  <c r="I167" i="12"/>
  <c r="G60" i="12"/>
  <c r="AA205" i="2"/>
  <c r="AE173" i="2"/>
  <c r="AE157" i="2"/>
  <c r="AA149" i="2"/>
  <c r="AE64" i="2"/>
  <c r="AG88" i="2"/>
  <c r="D678" i="13"/>
  <c r="AE72" i="2"/>
  <c r="I60" i="12"/>
  <c r="I45" i="12"/>
  <c r="G146" i="12"/>
  <c r="AE189" i="2"/>
  <c r="AC173" i="2"/>
  <c r="AC157" i="2"/>
  <c r="A159" i="12"/>
  <c r="AH155" i="2"/>
  <c r="U147" i="2"/>
  <c r="H143" i="12" s="1"/>
  <c r="AH187" i="2"/>
  <c r="AG147" i="2"/>
  <c r="A167" i="12"/>
  <c r="AH163" i="2"/>
  <c r="U155" i="2"/>
  <c r="H151" i="12" s="1"/>
  <c r="A143" i="12"/>
  <c r="AH171" i="2"/>
  <c r="X190" i="2"/>
  <c r="A151" i="12"/>
  <c r="AH179" i="2"/>
  <c r="C175" i="12" s="1"/>
  <c r="K175" i="12" s="1"/>
  <c r="AH147" i="2"/>
  <c r="D31" i="13"/>
  <c r="D233" i="13" s="1"/>
  <c r="AC40" i="2"/>
  <c r="AI40" i="2"/>
  <c r="AE40" i="2"/>
  <c r="X39" i="2"/>
  <c r="X9" i="2"/>
  <c r="U40" i="2"/>
  <c r="H36" i="12" s="1"/>
  <c r="G36" i="12"/>
  <c r="F8" i="14"/>
  <c r="F14" i="14"/>
  <c r="F2" i="14"/>
  <c r="F13" i="14"/>
  <c r="F15" i="14"/>
  <c r="F10" i="14"/>
  <c r="A2" i="11"/>
  <c r="F6" i="14"/>
  <c r="F9" i="14"/>
  <c r="F16" i="14"/>
  <c r="F5" i="14"/>
  <c r="F4" i="14"/>
  <c r="F3" i="14"/>
  <c r="F12" i="14"/>
  <c r="F7" i="14"/>
  <c r="F11" i="14"/>
  <c r="K19" i="4"/>
  <c r="D179" i="13"/>
  <c r="D785" i="13" s="1"/>
  <c r="I158" i="12"/>
  <c r="G164" i="12"/>
  <c r="G180" i="12"/>
  <c r="AC200" i="2"/>
  <c r="G140" i="12"/>
  <c r="I85" i="12"/>
  <c r="D402" i="13"/>
  <c r="D172" i="13"/>
  <c r="D778" i="13" s="1"/>
  <c r="D101" i="13"/>
  <c r="D505" i="13" s="1"/>
  <c r="I53" i="12"/>
  <c r="G94" i="12"/>
  <c r="AC184" i="2"/>
  <c r="G156" i="12"/>
  <c r="G172" i="12"/>
  <c r="D37" i="13"/>
  <c r="D239" i="13" s="1"/>
  <c r="I61" i="12"/>
  <c r="I93" i="12"/>
  <c r="D787" i="13"/>
  <c r="D383" i="13"/>
  <c r="D180" i="13"/>
  <c r="D382" i="13" s="1"/>
  <c r="I187" i="12"/>
  <c r="D137" i="13"/>
  <c r="D743" i="13" s="1"/>
  <c r="I151" i="12"/>
  <c r="I202" i="12"/>
  <c r="D173" i="13"/>
  <c r="D375" i="13" s="1"/>
  <c r="D166" i="13"/>
  <c r="D368" i="13" s="1"/>
  <c r="D143" i="13"/>
  <c r="D749" i="13" s="1"/>
  <c r="D699" i="13"/>
  <c r="I154" i="12"/>
  <c r="I182" i="12"/>
  <c r="G188" i="12"/>
  <c r="AC192" i="2"/>
  <c r="AE160" i="2"/>
  <c r="AA156" i="2"/>
  <c r="AA148" i="2"/>
  <c r="I58" i="12"/>
  <c r="I155" i="12"/>
  <c r="AA192" i="2"/>
  <c r="AC168" i="2"/>
  <c r="AC160" i="2"/>
  <c r="AA98" i="2"/>
  <c r="D295" i="13"/>
  <c r="D98" i="13"/>
  <c r="D502" i="13" s="1"/>
  <c r="D146" i="13"/>
  <c r="D348" i="13" s="1"/>
  <c r="D199" i="13"/>
  <c r="D805" i="13" s="1"/>
  <c r="G192" i="12"/>
  <c r="AA160" i="2"/>
  <c r="AC152" i="2"/>
  <c r="AE144" i="2"/>
  <c r="AE176" i="2"/>
  <c r="AC144" i="2"/>
  <c r="AE98" i="2"/>
  <c r="D607" i="13"/>
  <c r="D276" i="13"/>
  <c r="D175" i="13"/>
  <c r="D781" i="13" s="1"/>
  <c r="G196" i="12"/>
  <c r="AC204" i="2"/>
  <c r="AC196" i="2"/>
  <c r="AC176" i="2"/>
  <c r="AA144" i="2"/>
  <c r="AC98" i="2"/>
  <c r="AA204" i="2"/>
  <c r="AA196" i="2"/>
  <c r="AC188" i="2"/>
  <c r="AA176" i="2"/>
  <c r="AE164" i="2"/>
  <c r="D343" i="13"/>
  <c r="D274" i="13"/>
  <c r="D747" i="13"/>
  <c r="D51" i="13"/>
  <c r="D657" i="13" s="1"/>
  <c r="D41" i="13"/>
  <c r="D445" i="13" s="1"/>
  <c r="I81" i="12"/>
  <c r="I97" i="12"/>
  <c r="D384" i="13"/>
  <c r="D57" i="13"/>
  <c r="D259" i="13" s="1"/>
  <c r="I73" i="12"/>
  <c r="D800" i="13"/>
  <c r="I33" i="12"/>
  <c r="D575" i="13"/>
  <c r="D788" i="13"/>
  <c r="D750" i="13"/>
  <c r="G101" i="12"/>
  <c r="I145" i="12"/>
  <c r="AA83" i="2"/>
  <c r="AA49" i="2"/>
  <c r="C10" i="14"/>
  <c r="AA185" i="2"/>
  <c r="D556" i="13"/>
  <c r="D692" i="13"/>
  <c r="AA73" i="2"/>
  <c r="D458" i="13"/>
  <c r="D758" i="13"/>
  <c r="R112" i="2"/>
  <c r="P112" i="2" s="1"/>
  <c r="R110" i="2"/>
  <c r="U110" i="2" s="1"/>
  <c r="H106" i="12" s="1"/>
  <c r="D256" i="13"/>
  <c r="G181" i="12"/>
  <c r="D591" i="13"/>
  <c r="D197" i="13"/>
  <c r="D399" i="13" s="1"/>
  <c r="D189" i="13"/>
  <c r="D391" i="13" s="1"/>
  <c r="D449" i="13"/>
  <c r="D569" i="13"/>
  <c r="I160" i="12"/>
  <c r="D703" i="13"/>
  <c r="AA43" i="2"/>
  <c r="D272" i="13"/>
  <c r="D38" i="13"/>
  <c r="D442" i="13" s="1"/>
  <c r="D676" i="13"/>
  <c r="D477" i="13"/>
  <c r="D671" i="13"/>
  <c r="D62" i="13"/>
  <c r="D668" i="13" s="1"/>
  <c r="D138" i="13"/>
  <c r="D542" i="13" s="1"/>
  <c r="D501" i="13"/>
  <c r="I86" i="12"/>
  <c r="D78" i="13"/>
  <c r="D280" i="13" s="1"/>
  <c r="I153" i="12"/>
  <c r="D94" i="13"/>
  <c r="D700" i="13" s="1"/>
  <c r="AC169" i="2"/>
  <c r="AM125" i="2"/>
  <c r="I121" i="12" s="1"/>
  <c r="D760" i="13"/>
  <c r="I46" i="12"/>
  <c r="D667" i="13"/>
  <c r="I54" i="12"/>
  <c r="I70" i="12"/>
  <c r="G197" i="12"/>
  <c r="AE201" i="2"/>
  <c r="R111" i="2"/>
  <c r="P111" i="2" s="1"/>
  <c r="D356" i="13"/>
  <c r="D288" i="13"/>
  <c r="D465" i="13"/>
  <c r="D679" i="13"/>
  <c r="D793" i="13"/>
  <c r="AC201" i="2"/>
  <c r="R108" i="2"/>
  <c r="P108" i="2" s="1"/>
  <c r="D651" i="13"/>
  <c r="AA201" i="2"/>
  <c r="AE185" i="2"/>
  <c r="AC43" i="2"/>
  <c r="C182" i="12"/>
  <c r="K182" i="12" s="1"/>
  <c r="G149" i="12"/>
  <c r="U185" i="2"/>
  <c r="H181" i="12" s="1"/>
  <c r="U159" i="2"/>
  <c r="H155" i="12" s="1"/>
  <c r="U151" i="2"/>
  <c r="H147" i="12" s="1"/>
  <c r="AH169" i="2"/>
  <c r="AH159" i="2"/>
  <c r="AC185" i="2"/>
  <c r="AA169" i="2"/>
  <c r="U191" i="2"/>
  <c r="H187" i="12" s="1"/>
  <c r="U183" i="2"/>
  <c r="H179" i="12" s="1"/>
  <c r="A149" i="12"/>
  <c r="AH185" i="2"/>
  <c r="AH175" i="2"/>
  <c r="AE153" i="2"/>
  <c r="C147" i="12"/>
  <c r="K147" i="12" s="1"/>
  <c r="C156" i="12"/>
  <c r="K156" i="12" s="1"/>
  <c r="C163" i="12"/>
  <c r="K163" i="12" s="1"/>
  <c r="C172" i="12"/>
  <c r="K172" i="12" s="1"/>
  <c r="AI149" i="2"/>
  <c r="U199" i="2"/>
  <c r="H195" i="12" s="1"/>
  <c r="A165" i="12"/>
  <c r="A139" i="12"/>
  <c r="AH183" i="2"/>
  <c r="AC183" i="2"/>
  <c r="AC153" i="2"/>
  <c r="G165" i="12"/>
  <c r="AI158" i="2"/>
  <c r="A181" i="12"/>
  <c r="A155" i="12"/>
  <c r="A147" i="12"/>
  <c r="AH191" i="2"/>
  <c r="AA153" i="2"/>
  <c r="AI179" i="2"/>
  <c r="A171" i="12"/>
  <c r="A163" i="12"/>
  <c r="AH199" i="2"/>
  <c r="U153" i="2"/>
  <c r="H149" i="12" s="1"/>
  <c r="A187" i="12"/>
  <c r="A179" i="12"/>
  <c r="AH153" i="2"/>
  <c r="AI153" i="2" s="1"/>
  <c r="AH143" i="2"/>
  <c r="C139" i="12" s="1"/>
  <c r="K139" i="12" s="1"/>
  <c r="AE169" i="2"/>
  <c r="AA59" i="2"/>
  <c r="G55" i="12"/>
  <c r="AA52" i="2"/>
  <c r="AG52" i="2"/>
  <c r="AE52" i="2"/>
  <c r="G48" i="12"/>
  <c r="AC52" i="2"/>
  <c r="G52" i="12"/>
  <c r="U51" i="2"/>
  <c r="H47" i="12" s="1"/>
  <c r="A54" i="12"/>
  <c r="A45" i="12"/>
  <c r="AH103" i="2"/>
  <c r="AH56" i="2"/>
  <c r="AI56" i="2" s="1"/>
  <c r="AH35" i="2"/>
  <c r="C31" i="12" s="1"/>
  <c r="K31" i="12" s="1"/>
  <c r="C43" i="12"/>
  <c r="K43" i="12" s="1"/>
  <c r="C33" i="12"/>
  <c r="K33" i="12" s="1"/>
  <c r="C79" i="12"/>
  <c r="K79" i="12" s="1"/>
  <c r="C70" i="12"/>
  <c r="K70" i="12" s="1"/>
  <c r="C91" i="12"/>
  <c r="K91" i="12" s="1"/>
  <c r="AI68" i="2"/>
  <c r="A77" i="12"/>
  <c r="A69" i="12"/>
  <c r="A52" i="12"/>
  <c r="AA41" i="2"/>
  <c r="AC41" i="2"/>
  <c r="AH81" i="2"/>
  <c r="C77" i="12" s="1"/>
  <c r="K77" i="12" s="1"/>
  <c r="AH73" i="2"/>
  <c r="AH43" i="2"/>
  <c r="G75" i="12"/>
  <c r="AI92" i="2"/>
  <c r="U81" i="2"/>
  <c r="H77" i="12" s="1"/>
  <c r="U73" i="2"/>
  <c r="H69" i="12" s="1"/>
  <c r="U56" i="2"/>
  <c r="H52" i="12" s="1"/>
  <c r="A31" i="12"/>
  <c r="A85" i="12"/>
  <c r="A59" i="12"/>
  <c r="AA87" i="2"/>
  <c r="AH89" i="2"/>
  <c r="AI89" i="2" s="1"/>
  <c r="AC56" i="2"/>
  <c r="C41" i="12"/>
  <c r="K41" i="12" s="1"/>
  <c r="G31" i="12"/>
  <c r="C100" i="12"/>
  <c r="K100" i="12" s="1"/>
  <c r="U89" i="2"/>
  <c r="H85" i="12" s="1"/>
  <c r="A101" i="12"/>
  <c r="A93" i="12"/>
  <c r="A75" i="12"/>
  <c r="A67" i="12"/>
  <c r="AE43" i="2"/>
  <c r="AH79" i="2"/>
  <c r="AH71" i="2"/>
  <c r="AH41" i="2"/>
  <c r="AE56" i="2"/>
  <c r="G39" i="12"/>
  <c r="C72" i="12"/>
  <c r="K72" i="12" s="1"/>
  <c r="U105" i="2"/>
  <c r="H101" i="12" s="1"/>
  <c r="U79" i="2"/>
  <c r="H75" i="12" s="1"/>
  <c r="U71" i="2"/>
  <c r="H67" i="12" s="1"/>
  <c r="U35" i="2"/>
  <c r="H31" i="12" s="1"/>
  <c r="A83" i="12"/>
  <c r="A39" i="12"/>
  <c r="AH87" i="2"/>
  <c r="AH51" i="2"/>
  <c r="AG56" i="2"/>
  <c r="U87" i="2"/>
  <c r="H83" i="12" s="1"/>
  <c r="A99" i="12"/>
  <c r="A91" i="12"/>
  <c r="A47" i="12"/>
  <c r="AH105" i="2"/>
  <c r="AH58" i="2"/>
  <c r="AH49" i="2"/>
  <c r="AG170" i="2"/>
  <c r="G166" i="12"/>
  <c r="AA170" i="2"/>
  <c r="AC170" i="2"/>
  <c r="AE170" i="2"/>
  <c r="D290" i="13"/>
  <c r="D492" i="13"/>
  <c r="D694" i="13"/>
  <c r="X32" i="2"/>
  <c r="X23" i="2"/>
  <c r="X205" i="2"/>
  <c r="X158" i="2"/>
  <c r="X36" i="2"/>
  <c r="U6" i="2"/>
  <c r="H2" i="12" s="1"/>
  <c r="R28" i="2"/>
  <c r="P28" i="2" s="1"/>
  <c r="R18" i="2"/>
  <c r="AM18" i="2" s="1"/>
  <c r="D14" i="13" s="1"/>
  <c r="D418" i="13" s="1"/>
  <c r="L25" i="4"/>
  <c r="D808" i="13"/>
  <c r="X167" i="2"/>
  <c r="AH138" i="2"/>
  <c r="C134" i="12" s="1"/>
  <c r="K134" i="12" s="1"/>
  <c r="AH134" i="2"/>
  <c r="C130" i="12" s="1"/>
  <c r="K130" i="12" s="1"/>
  <c r="X42" i="2"/>
  <c r="X14" i="2"/>
  <c r="O31" i="2"/>
  <c r="F27" i="12" s="1"/>
  <c r="R13" i="2"/>
  <c r="U13" i="2" s="1"/>
  <c r="H9" i="12" s="1"/>
  <c r="R140" i="2"/>
  <c r="P140" i="2" s="1"/>
  <c r="X48" i="2"/>
  <c r="X41" i="2"/>
  <c r="AH31" i="2"/>
  <c r="C27" i="12" s="1"/>
  <c r="K27" i="12" s="1"/>
  <c r="I15" i="4"/>
  <c r="O30" i="2"/>
  <c r="F26" i="12" s="1"/>
  <c r="R10" i="2"/>
  <c r="T10" i="2" s="1"/>
  <c r="AE10" i="2" s="1"/>
  <c r="R114" i="2"/>
  <c r="T114" i="2" s="1"/>
  <c r="G110" i="12" s="1"/>
  <c r="D606" i="13"/>
  <c r="R132" i="2"/>
  <c r="U132" i="2" s="1"/>
  <c r="H128" i="12" s="1"/>
  <c r="AH137" i="2"/>
  <c r="C133" i="12" s="1"/>
  <c r="K133" i="12" s="1"/>
  <c r="R12" i="2"/>
  <c r="P12" i="2" s="1"/>
  <c r="R11" i="2"/>
  <c r="U11" i="2" s="1"/>
  <c r="H7" i="12" s="1"/>
  <c r="R9" i="2"/>
  <c r="P9" i="2" s="1"/>
  <c r="AA36" i="2"/>
  <c r="R120" i="2"/>
  <c r="AM120" i="2" s="1"/>
  <c r="D116" i="13" s="1"/>
  <c r="D318" i="13" s="1"/>
  <c r="X172" i="2"/>
  <c r="X100" i="2"/>
  <c r="X94" i="2"/>
  <c r="X82" i="2"/>
  <c r="O115" i="2"/>
  <c r="F111" i="12" s="1"/>
  <c r="D764" i="13"/>
  <c r="R25" i="2"/>
  <c r="P25" i="2" s="1"/>
  <c r="R24" i="2"/>
  <c r="P24" i="2" s="1"/>
  <c r="C32" i="12"/>
  <c r="K32" i="12" s="1"/>
  <c r="X162" i="2"/>
  <c r="X143" i="2"/>
  <c r="O114" i="2"/>
  <c r="F110" i="12" s="1"/>
  <c r="R23" i="2"/>
  <c r="T23" i="2" s="1"/>
  <c r="AG23" i="2" s="1"/>
  <c r="R27" i="2"/>
  <c r="U27" i="2" s="1"/>
  <c r="H23" i="12" s="1"/>
  <c r="R26" i="2"/>
  <c r="P26" i="2" s="1"/>
  <c r="R16" i="2"/>
  <c r="U16" i="2" s="1"/>
  <c r="H12" i="12" s="1"/>
  <c r="R17" i="2"/>
  <c r="P17" i="2" s="1"/>
  <c r="D362" i="13"/>
  <c r="D751" i="13"/>
  <c r="D485" i="13"/>
  <c r="X180" i="2"/>
  <c r="X177" i="2"/>
  <c r="X165" i="2"/>
  <c r="O34" i="2"/>
  <c r="F30" i="12" s="1"/>
  <c r="D587" i="13"/>
  <c r="D385" i="13"/>
  <c r="D378" i="13"/>
  <c r="D580" i="13"/>
  <c r="D639" i="13"/>
  <c r="D235" i="13"/>
  <c r="D437" i="13"/>
  <c r="K129" i="12"/>
  <c r="D392" i="13"/>
  <c r="D796" i="13"/>
  <c r="D594" i="13"/>
  <c r="AG191" i="2"/>
  <c r="AA191" i="2"/>
  <c r="AE191" i="2"/>
  <c r="AC191" i="2"/>
  <c r="G62" i="12"/>
  <c r="AC66" i="2"/>
  <c r="AG66" i="2"/>
  <c r="AA66" i="2"/>
  <c r="AE66" i="2"/>
  <c r="AA159" i="2"/>
  <c r="AG159" i="2"/>
  <c r="AC159" i="2"/>
  <c r="AE159" i="2"/>
  <c r="F12" i="12"/>
  <c r="D602" i="13"/>
  <c r="D400" i="13"/>
  <c r="AE166" i="2"/>
  <c r="G162" i="12"/>
  <c r="AG104" i="2"/>
  <c r="G100" i="12"/>
  <c r="AE104" i="2"/>
  <c r="AA104" i="2"/>
  <c r="AC104" i="2"/>
  <c r="D590" i="13"/>
  <c r="D792" i="13"/>
  <c r="D388" i="13"/>
  <c r="AE95" i="2"/>
  <c r="AA95" i="2"/>
  <c r="G91" i="12"/>
  <c r="AC95" i="2"/>
  <c r="AG95" i="2"/>
  <c r="AM15" i="2"/>
  <c r="D11" i="13" s="1"/>
  <c r="D213" i="13" s="1"/>
  <c r="AG62" i="2"/>
  <c r="AC62" i="2"/>
  <c r="AA62" i="2"/>
  <c r="AE62" i="2"/>
  <c r="G58" i="12"/>
  <c r="D451" i="13"/>
  <c r="D249" i="13"/>
  <c r="D488" i="13"/>
  <c r="D286" i="13"/>
  <c r="D690" i="13"/>
  <c r="D666" i="13"/>
  <c r="D464" i="13"/>
  <c r="G198" i="12"/>
  <c r="AA202" i="2"/>
  <c r="AG202" i="2"/>
  <c r="AC202" i="2"/>
  <c r="AE202" i="2"/>
  <c r="R7" i="2"/>
  <c r="P7" i="2" s="1"/>
  <c r="R109" i="2"/>
  <c r="R20" i="2"/>
  <c r="E103" i="12"/>
  <c r="C42" i="12"/>
  <c r="K42" i="12" s="1"/>
  <c r="R31" i="2"/>
  <c r="P31" i="2" s="1"/>
  <c r="R113" i="2"/>
  <c r="P113" i="2" s="1"/>
  <c r="R115" i="2"/>
  <c r="R124" i="2"/>
  <c r="U124" i="2" s="1"/>
  <c r="H120" i="12" s="1"/>
  <c r="R125" i="2"/>
  <c r="T125" i="2" s="1"/>
  <c r="D562" i="13"/>
  <c r="D68" i="13"/>
  <c r="I176" i="12"/>
  <c r="I190" i="12"/>
  <c r="R135" i="2"/>
  <c r="P135" i="2" s="1"/>
  <c r="X113" i="2"/>
  <c r="AH117" i="2"/>
  <c r="C113" i="12" s="1"/>
  <c r="K113" i="12" s="1"/>
  <c r="D36" i="13"/>
  <c r="D440" i="13" s="1"/>
  <c r="R32" i="2"/>
  <c r="AM32" i="2" s="1"/>
  <c r="R122" i="2"/>
  <c r="AM122" i="2" s="1"/>
  <c r="D118" i="13" s="1"/>
  <c r="D522" i="13" s="1"/>
  <c r="R119" i="2"/>
  <c r="AM119" i="2" s="1"/>
  <c r="D115" i="13" s="1"/>
  <c r="D142" i="13"/>
  <c r="D748" i="13" s="1"/>
  <c r="I84" i="12"/>
  <c r="R134" i="2"/>
  <c r="P134" i="2" s="1"/>
  <c r="X200" i="2"/>
  <c r="X173" i="2"/>
  <c r="X161" i="2"/>
  <c r="AI100" i="2"/>
  <c r="X21" i="2"/>
  <c r="AH21" i="2" s="1"/>
  <c r="C17" i="12" s="1"/>
  <c r="K17" i="12" s="1"/>
  <c r="AH28" i="2"/>
  <c r="C24" i="12" s="1"/>
  <c r="K24" i="12" s="1"/>
  <c r="T12" i="2"/>
  <c r="AE12" i="2" s="1"/>
  <c r="R33" i="2"/>
  <c r="R118" i="2"/>
  <c r="P118" i="2" s="1"/>
  <c r="R116" i="2"/>
  <c r="U116" i="2" s="1"/>
  <c r="H112" i="12" s="1"/>
  <c r="R133" i="2"/>
  <c r="T133" i="2" s="1"/>
  <c r="AH26" i="2"/>
  <c r="T6" i="2"/>
  <c r="G2" i="12" s="1"/>
  <c r="R22" i="2"/>
  <c r="AM22" i="2" s="1"/>
  <c r="D18" i="13" s="1"/>
  <c r="D422" i="13" s="1"/>
  <c r="R21" i="2"/>
  <c r="T21" i="2" s="1"/>
  <c r="R15" i="2"/>
  <c r="C52" i="12"/>
  <c r="K52" i="12" s="1"/>
  <c r="E102" i="12"/>
  <c r="R34" i="2"/>
  <c r="U34" i="2" s="1"/>
  <c r="H30" i="12" s="1"/>
  <c r="R30" i="2"/>
  <c r="P30" i="2" s="1"/>
  <c r="R126" i="2"/>
  <c r="P126" i="2" s="1"/>
  <c r="D52" i="13"/>
  <c r="R139" i="2"/>
  <c r="T139" i="2" s="1"/>
  <c r="R131" i="2"/>
  <c r="U131" i="2" s="1"/>
  <c r="H127" i="12" s="1"/>
  <c r="X207" i="2"/>
  <c r="X187" i="2"/>
  <c r="X181" i="2"/>
  <c r="X163" i="2"/>
  <c r="X139" i="2"/>
  <c r="AH139" i="2" s="1"/>
  <c r="C135" i="12" s="1"/>
  <c r="K135" i="12" s="1"/>
  <c r="AI81" i="2"/>
  <c r="X45" i="2"/>
  <c r="AH23" i="2"/>
  <c r="C19" i="12" s="1"/>
  <c r="K19" i="12" s="1"/>
  <c r="U17" i="2"/>
  <c r="H13" i="12" s="1"/>
  <c r="S6" i="2"/>
  <c r="O6" i="2"/>
  <c r="R14" i="2"/>
  <c r="T14" i="2" s="1"/>
  <c r="AC14" i="2" s="1"/>
  <c r="R19" i="2"/>
  <c r="AM19" i="2" s="1"/>
  <c r="R8" i="2"/>
  <c r="C158" i="12"/>
  <c r="K158" i="12" s="1"/>
  <c r="F103" i="12"/>
  <c r="R123" i="2"/>
  <c r="U123" i="2" s="1"/>
  <c r="H119" i="12" s="1"/>
  <c r="C176" i="12"/>
  <c r="K176" i="12" s="1"/>
  <c r="D163" i="13"/>
  <c r="D769" i="13" s="1"/>
  <c r="I149" i="12"/>
  <c r="I100" i="12"/>
  <c r="C185" i="12"/>
  <c r="K185" i="12" s="1"/>
  <c r="R138" i="2"/>
  <c r="T138" i="2" s="1"/>
  <c r="R130" i="2"/>
  <c r="AM130" i="2" s="1"/>
  <c r="D126" i="13" s="1"/>
  <c r="AI198" i="2"/>
  <c r="AH131" i="2"/>
  <c r="C127" i="12" s="1"/>
  <c r="K127" i="12" s="1"/>
  <c r="AH123" i="2"/>
  <c r="C119" i="12" s="1"/>
  <c r="K119" i="12" s="1"/>
  <c r="X93" i="2"/>
  <c r="U24" i="2"/>
  <c r="H20" i="12" s="1"/>
  <c r="R29" i="2"/>
  <c r="P29" i="2" s="1"/>
  <c r="R121" i="2"/>
  <c r="AM121" i="2" s="1"/>
  <c r="D117" i="13" s="1"/>
  <c r="D319" i="13" s="1"/>
  <c r="D76" i="13"/>
  <c r="D682" i="13" s="1"/>
  <c r="D44" i="13"/>
  <c r="I183" i="12"/>
  <c r="R137" i="2"/>
  <c r="P137" i="2" s="1"/>
  <c r="R129" i="2"/>
  <c r="AM129" i="2" s="1"/>
  <c r="I125" i="12" s="1"/>
  <c r="X169" i="2"/>
  <c r="AH22" i="2"/>
  <c r="C18" i="12" s="1"/>
  <c r="K18" i="12" s="1"/>
  <c r="AH15" i="2"/>
  <c r="C11" i="12" s="1"/>
  <c r="K11" i="12" s="1"/>
  <c r="T31" i="2"/>
  <c r="G27" i="12" s="1"/>
  <c r="R127" i="2"/>
  <c r="AM127" i="2" s="1"/>
  <c r="D123" i="13" s="1"/>
  <c r="R117" i="2"/>
  <c r="T117" i="2" s="1"/>
  <c r="R136" i="2"/>
  <c r="P136" i="2" s="1"/>
  <c r="R128" i="2"/>
  <c r="P128" i="2" s="1"/>
  <c r="K7" i="4"/>
  <c r="L35" i="4"/>
  <c r="AM139" i="2"/>
  <c r="X34" i="2"/>
  <c r="AH34" i="2" s="1"/>
  <c r="C30" i="12" s="1"/>
  <c r="K30" i="12" s="1"/>
  <c r="I35" i="4"/>
  <c r="I19" i="4"/>
  <c r="I20" i="4"/>
  <c r="K21" i="4"/>
  <c r="L12" i="4"/>
  <c r="K11" i="4"/>
  <c r="X33" i="2"/>
  <c r="AH33" i="2" s="1"/>
  <c r="C29" i="12" s="1"/>
  <c r="K29" i="12" s="1"/>
  <c r="P27" i="2"/>
  <c r="X136" i="2"/>
  <c r="X26" i="2"/>
  <c r="AH125" i="2"/>
  <c r="C121" i="12" s="1"/>
  <c r="K121" i="12" s="1"/>
  <c r="X16" i="2"/>
  <c r="AH16" i="2" s="1"/>
  <c r="C12" i="12" s="1"/>
  <c r="K12" i="12" s="1"/>
  <c r="X121" i="2"/>
  <c r="AH121" i="2" s="1"/>
  <c r="AM12" i="2"/>
  <c r="I8" i="12" s="1"/>
  <c r="L21" i="4"/>
  <c r="W37" i="4"/>
  <c r="K12" i="4"/>
  <c r="X11" i="2"/>
  <c r="AH11" i="2" s="1"/>
  <c r="C7" i="12" s="1"/>
  <c r="K7" i="12" s="1"/>
  <c r="AM117" i="2"/>
  <c r="I113" i="12" s="1"/>
  <c r="AH113" i="2"/>
  <c r="C109" i="12" s="1"/>
  <c r="K109" i="12" s="1"/>
  <c r="X109" i="2"/>
  <c r="B8" i="14"/>
  <c r="B7" i="14"/>
  <c r="B3" i="14"/>
  <c r="X127" i="2"/>
  <c r="AH127" i="2" s="1"/>
  <c r="C123" i="12" s="1"/>
  <c r="K123" i="12" s="1"/>
  <c r="AH119" i="2"/>
  <c r="C115" i="12" s="1"/>
  <c r="K115" i="12" s="1"/>
  <c r="X115" i="2"/>
  <c r="AH115" i="2" s="1"/>
  <c r="C111" i="12" s="1"/>
  <c r="K111" i="12" s="1"/>
  <c r="AH135" i="2"/>
  <c r="X130" i="2"/>
  <c r="X118" i="2"/>
  <c r="AH118" i="2" s="1"/>
  <c r="C114" i="12" s="1"/>
  <c r="K114" i="12" s="1"/>
  <c r="AH17" i="2"/>
  <c r="C13" i="12" s="1"/>
  <c r="K13" i="12" s="1"/>
  <c r="AH9" i="2"/>
  <c r="C5" i="12" s="1"/>
  <c r="K5" i="12" s="1"/>
  <c r="X25" i="2"/>
  <c r="AH25" i="2" s="1"/>
  <c r="X13" i="2"/>
  <c r="AH13" i="2" s="1"/>
  <c r="X18" i="2"/>
  <c r="AH18" i="2" s="1"/>
  <c r="L36" i="4"/>
  <c r="I36" i="4"/>
  <c r="K3" i="12"/>
  <c r="K110" i="12"/>
  <c r="X30" i="2"/>
  <c r="AH30" i="2" s="1"/>
  <c r="C26" i="12" s="1"/>
  <c r="K26" i="12" s="1"/>
  <c r="U31" i="2"/>
  <c r="H27" i="12" s="1"/>
  <c r="L11" i="4"/>
  <c r="X37" i="4"/>
  <c r="AH108" i="2"/>
  <c r="C104" i="12" s="1"/>
  <c r="K104" i="12" s="1"/>
  <c r="C107" i="12"/>
  <c r="K107" i="12" s="1"/>
  <c r="AH109" i="2"/>
  <c r="P110" i="2"/>
  <c r="AH122" i="2"/>
  <c r="C122" i="12"/>
  <c r="K122" i="12" s="1"/>
  <c r="F120" i="12"/>
  <c r="AH130" i="2"/>
  <c r="AH112" i="2"/>
  <c r="AM109" i="2"/>
  <c r="I105" i="12" s="1"/>
  <c r="T112" i="2"/>
  <c r="AC112" i="2" s="1"/>
  <c r="AM108" i="2"/>
  <c r="D104" i="13" s="1"/>
  <c r="D306" i="13" s="1"/>
  <c r="T113" i="2"/>
  <c r="F112" i="12"/>
  <c r="AM126" i="2"/>
  <c r="AM118" i="2"/>
  <c r="AM123" i="2"/>
  <c r="AM111" i="2"/>
  <c r="T126" i="2"/>
  <c r="G122" i="12" s="1"/>
  <c r="BR209" i="2"/>
  <c r="BQ209" i="2"/>
  <c r="C21" i="12"/>
  <c r="K21" i="12" s="1"/>
  <c r="C22" i="12"/>
  <c r="K22" i="12" s="1"/>
  <c r="P11" i="2"/>
  <c r="T11" i="2"/>
  <c r="G7" i="12" s="1"/>
  <c r="AM14" i="2"/>
  <c r="D10" i="13" s="1"/>
  <c r="D212" i="13" s="1"/>
  <c r="U28" i="2"/>
  <c r="H24" i="12" s="1"/>
  <c r="AM20" i="2"/>
  <c r="I16" i="12" s="1"/>
  <c r="C23" i="12"/>
  <c r="K23" i="12" s="1"/>
  <c r="F23" i="12"/>
  <c r="U12" i="2"/>
  <c r="H8" i="12" s="1"/>
  <c r="AM13" i="2"/>
  <c r="AM27" i="2"/>
  <c r="D23" i="13" s="1"/>
  <c r="D225" i="13" s="1"/>
  <c r="AH14" i="2"/>
  <c r="F22" i="12"/>
  <c r="T28" i="2"/>
  <c r="AC28" i="2" s="1"/>
  <c r="D301" i="13"/>
  <c r="D503" i="13"/>
  <c r="D705" i="13"/>
  <c r="D495" i="13"/>
  <c r="D293" i="13"/>
  <c r="D697" i="13"/>
  <c r="D756" i="13"/>
  <c r="D352" i="13"/>
  <c r="D554" i="13"/>
  <c r="C3" i="14"/>
  <c r="I35" i="12"/>
  <c r="C4" i="14"/>
  <c r="D376" i="13"/>
  <c r="I164" i="12"/>
  <c r="I59" i="12"/>
  <c r="D191" i="13"/>
  <c r="I99" i="12"/>
  <c r="C15" i="14"/>
  <c r="C17" i="14"/>
  <c r="D177" i="13"/>
  <c r="C12" i="14"/>
  <c r="D75" i="13"/>
  <c r="D479" i="13" s="1"/>
  <c r="D43" i="13"/>
  <c r="I150" i="12"/>
  <c r="I83" i="12"/>
  <c r="G184" i="12"/>
  <c r="C16" i="14"/>
  <c r="C8" i="14"/>
  <c r="C2" i="14"/>
  <c r="G53" i="12"/>
  <c r="I184" i="12"/>
  <c r="D804" i="13"/>
  <c r="C6" i="14"/>
  <c r="C9" i="14"/>
  <c r="D358" i="13"/>
  <c r="D67" i="13"/>
  <c r="I91" i="12"/>
  <c r="C13" i="14"/>
  <c r="C14" i="14"/>
  <c r="D762" i="13"/>
  <c r="C7" i="14"/>
  <c r="D578" i="13"/>
  <c r="D766" i="13"/>
  <c r="D446" i="13"/>
  <c r="D244" i="13"/>
  <c r="D648" i="13"/>
  <c r="D753" i="13"/>
  <c r="D349" i="13"/>
  <c r="AG36" i="2"/>
  <c r="D640" i="13"/>
  <c r="D120" i="13"/>
  <c r="D789" i="13"/>
  <c r="AE188" i="2"/>
  <c r="AG42" i="2"/>
  <c r="AC36" i="2"/>
  <c r="D260" i="13"/>
  <c r="I82" i="12"/>
  <c r="I74" i="12"/>
  <c r="G191" i="12"/>
  <c r="AA188" i="2"/>
  <c r="D664" i="13"/>
  <c r="I34" i="12"/>
  <c r="AE180" i="2"/>
  <c r="D801" i="13"/>
  <c r="D66" i="13"/>
  <c r="D561" i="13"/>
  <c r="D168" i="13"/>
  <c r="D774" i="13" s="1"/>
  <c r="I147" i="12"/>
  <c r="G176" i="12"/>
  <c r="AC180" i="2"/>
  <c r="D397" i="13"/>
  <c r="D50" i="13"/>
  <c r="D341" i="13"/>
  <c r="G168" i="12"/>
  <c r="D687" i="13"/>
  <c r="I195" i="12"/>
  <c r="AA180" i="2"/>
  <c r="AE172" i="2"/>
  <c r="G32" i="12"/>
  <c r="D90" i="13"/>
  <c r="D292" i="13" s="1"/>
  <c r="D478" i="13"/>
  <c r="D140" i="13"/>
  <c r="G74" i="12"/>
  <c r="B15" i="14"/>
  <c r="AC172" i="2"/>
  <c r="G90" i="12"/>
  <c r="AA172" i="2"/>
  <c r="D262" i="13"/>
  <c r="D543" i="13"/>
  <c r="D763" i="13"/>
  <c r="D551" i="13"/>
  <c r="C2" i="12"/>
  <c r="K2" i="12" s="1"/>
  <c r="D102" i="12"/>
  <c r="I95" i="12"/>
  <c r="D95" i="13"/>
  <c r="D87" i="13"/>
  <c r="I87" i="12"/>
  <c r="I79" i="12"/>
  <c r="D79" i="13"/>
  <c r="I48" i="12"/>
  <c r="D48" i="13"/>
  <c r="D32" i="13"/>
  <c r="I32" i="12"/>
  <c r="AI201" i="2"/>
  <c r="C197" i="12"/>
  <c r="K197" i="12" s="1"/>
  <c r="AG143" i="2"/>
  <c r="AA143" i="2"/>
  <c r="AC143" i="2"/>
  <c r="AE143" i="2"/>
  <c r="G139" i="12"/>
  <c r="D759" i="13"/>
  <c r="D355" i="13"/>
  <c r="D557" i="13"/>
  <c r="D574" i="13"/>
  <c r="D372" i="13"/>
  <c r="D776" i="13"/>
  <c r="D757" i="13"/>
  <c r="D353" i="13"/>
  <c r="G96" i="12"/>
  <c r="AA100" i="2"/>
  <c r="AE41" i="2"/>
  <c r="AG41" i="2"/>
  <c r="Y6" i="2"/>
  <c r="Y7" i="2" s="1"/>
  <c r="AI7" i="2" s="1"/>
  <c r="D500" i="13"/>
  <c r="D702" i="13"/>
  <c r="D298" i="13"/>
  <c r="D706" i="13"/>
  <c r="D504" i="13"/>
  <c r="AG207" i="2"/>
  <c r="AE207" i="2"/>
  <c r="G203" i="12"/>
  <c r="AC207" i="2"/>
  <c r="AA186" i="2"/>
  <c r="AC186" i="2"/>
  <c r="AE186" i="2"/>
  <c r="G182" i="12"/>
  <c r="L9" i="4"/>
  <c r="D457" i="13"/>
  <c r="D659" i="13"/>
  <c r="AI73" i="2"/>
  <c r="C69" i="12"/>
  <c r="K69" i="12" s="1"/>
  <c r="AA61" i="2"/>
  <c r="AG61" i="2"/>
  <c r="G57" i="12"/>
  <c r="AC61" i="2"/>
  <c r="AC47" i="2"/>
  <c r="AA47" i="2"/>
  <c r="AE47" i="2"/>
  <c r="AG47" i="2"/>
  <c r="I136" i="12"/>
  <c r="D136" i="13"/>
  <c r="AI99" i="2"/>
  <c r="C95" i="12"/>
  <c r="K95" i="12" s="1"/>
  <c r="G70" i="12"/>
  <c r="AG74" i="2"/>
  <c r="AC46" i="2"/>
  <c r="AA46" i="2"/>
  <c r="AE46" i="2"/>
  <c r="AG46" i="2"/>
  <c r="G42" i="12"/>
  <c r="D588" i="13"/>
  <c r="D790" i="13"/>
  <c r="D386" i="13"/>
  <c r="AC175" i="2"/>
  <c r="AG175" i="2"/>
  <c r="AE175" i="2"/>
  <c r="AA175" i="2"/>
  <c r="G150" i="12"/>
  <c r="AA154" i="2"/>
  <c r="AC154" i="2"/>
  <c r="AG154" i="2"/>
  <c r="AA96" i="2"/>
  <c r="G92" i="12"/>
  <c r="AG89" i="2"/>
  <c r="AC89" i="2"/>
  <c r="G85" i="12"/>
  <c r="AE89" i="2"/>
  <c r="D248" i="13"/>
  <c r="D487" i="13"/>
  <c r="D689" i="13"/>
  <c r="D285" i="13"/>
  <c r="D169" i="13"/>
  <c r="I169" i="12"/>
  <c r="I162" i="12"/>
  <c r="D162" i="13"/>
  <c r="D364" i="13" s="1"/>
  <c r="D559" i="13"/>
  <c r="D357" i="13"/>
  <c r="AA80" i="2"/>
  <c r="G76" i="12"/>
  <c r="D258" i="13"/>
  <c r="D291" i="13"/>
  <c r="D493" i="13"/>
  <c r="D695" i="13"/>
  <c r="D188" i="13"/>
  <c r="I188" i="12"/>
  <c r="AG51" i="2"/>
  <c r="AC51" i="2"/>
  <c r="G47" i="12"/>
  <c r="AE51" i="2"/>
  <c r="AA51" i="2"/>
  <c r="X196" i="2"/>
  <c r="X128" i="2"/>
  <c r="AH128" i="2" s="1"/>
  <c r="X101" i="2"/>
  <c r="X24" i="2"/>
  <c r="AH24" i="2" s="1"/>
  <c r="X12" i="2"/>
  <c r="AH12" i="2" s="1"/>
  <c r="K32" i="4"/>
  <c r="K33" i="4" s="1"/>
  <c r="D770" i="13"/>
  <c r="X179" i="2"/>
  <c r="X176" i="2"/>
  <c r="X171" i="2"/>
  <c r="X166" i="2"/>
  <c r="I8" i="4"/>
  <c r="I12" i="4"/>
  <c r="D568" i="13"/>
  <c r="D405" i="13"/>
  <c r="D698" i="13"/>
  <c r="D496" i="13"/>
  <c r="D489" i="13"/>
  <c r="X203" i="2"/>
  <c r="X110" i="2"/>
  <c r="AH110" i="2" s="1"/>
  <c r="X10" i="2"/>
  <c r="AH10" i="2" s="1"/>
  <c r="D563" i="13"/>
  <c r="D802" i="13"/>
  <c r="X175" i="2"/>
  <c r="X77" i="2"/>
  <c r="X69" i="2"/>
  <c r="I16" i="4"/>
  <c r="K16" i="4"/>
  <c r="K17" i="4" s="1"/>
  <c r="D373" i="13"/>
  <c r="D398" i="13"/>
  <c r="X140" i="2"/>
  <c r="AH140" i="2" s="1"/>
  <c r="C136" i="12" s="1"/>
  <c r="K136" i="12" s="1"/>
  <c r="K28" i="4"/>
  <c r="K29" i="4" s="1"/>
  <c r="D51" i="1" s="1"/>
  <c r="D691" i="13"/>
  <c r="X199" i="2"/>
  <c r="X191" i="2"/>
  <c r="X186" i="2"/>
  <c r="X120" i="2"/>
  <c r="L32" i="4"/>
  <c r="L33" i="4" s="1"/>
  <c r="D688" i="13"/>
  <c r="D284" i="13"/>
  <c r="D755" i="13"/>
  <c r="D351" i="13"/>
  <c r="D553" i="13"/>
  <c r="H51" i="1"/>
  <c r="BN3" i="16" s="1"/>
  <c r="D369" i="13"/>
  <c r="D571" i="13"/>
  <c r="D450" i="13"/>
  <c r="D273" i="13"/>
  <c r="D677" i="13"/>
  <c r="D439" i="13"/>
  <c r="D267" i="13"/>
  <c r="D463" i="13"/>
  <c r="D786" i="13"/>
  <c r="D655" i="13"/>
  <c r="D641" i="13"/>
  <c r="D665" i="13"/>
  <c r="D453" i="13"/>
  <c r="D771" i="13"/>
  <c r="D361" i="13"/>
  <c r="D761" i="13"/>
  <c r="D265" i="13"/>
  <c r="AA198" i="2"/>
  <c r="AC198" i="2"/>
  <c r="AG198" i="2"/>
  <c r="AE198" i="2"/>
  <c r="AA179" i="2"/>
  <c r="AC179" i="2"/>
  <c r="AE179" i="2"/>
  <c r="AG166" i="2"/>
  <c r="AA166" i="2"/>
  <c r="AC166" i="2"/>
  <c r="AE147" i="2"/>
  <c r="AA147" i="2"/>
  <c r="T91" i="2"/>
  <c r="AG91" i="2" s="1"/>
  <c r="A87" i="12"/>
  <c r="U91" i="2"/>
  <c r="H87" i="12" s="1"/>
  <c r="AH91" i="2"/>
  <c r="AA77" i="2"/>
  <c r="AG77" i="2"/>
  <c r="AE77" i="2"/>
  <c r="AC77" i="2"/>
  <c r="AE71" i="2"/>
  <c r="AC71" i="2"/>
  <c r="AG71" i="2"/>
  <c r="AA71" i="2"/>
  <c r="T65" i="2"/>
  <c r="AH65" i="2"/>
  <c r="U65" i="2"/>
  <c r="H61" i="12" s="1"/>
  <c r="A61" i="12"/>
  <c r="D598" i="13"/>
  <c r="D302" i="13"/>
  <c r="X188" i="2"/>
  <c r="X174" i="2"/>
  <c r="X160" i="2"/>
  <c r="X85" i="2"/>
  <c r="AE203" i="2"/>
  <c r="AG203" i="2"/>
  <c r="AA203" i="2"/>
  <c r="AC178" i="2"/>
  <c r="AE178" i="2"/>
  <c r="AG178" i="2"/>
  <c r="AA171" i="2"/>
  <c r="AG171" i="2"/>
  <c r="AC171" i="2"/>
  <c r="AE171" i="2"/>
  <c r="AA146" i="2"/>
  <c r="AC146" i="2"/>
  <c r="AG146" i="2"/>
  <c r="AE146" i="2"/>
  <c r="AG102" i="2"/>
  <c r="AA102" i="2"/>
  <c r="AE90" i="2"/>
  <c r="AC90" i="2"/>
  <c r="AG90" i="2"/>
  <c r="AA90" i="2"/>
  <c r="AG76" i="2"/>
  <c r="AE76" i="2"/>
  <c r="AC76" i="2"/>
  <c r="AG70" i="2"/>
  <c r="AE70" i="2"/>
  <c r="AC70" i="2"/>
  <c r="AA70" i="2"/>
  <c r="AA190" i="2"/>
  <c r="AC190" i="2"/>
  <c r="AE190" i="2"/>
  <c r="T177" i="2"/>
  <c r="AH177" i="2"/>
  <c r="A173" i="12"/>
  <c r="U177" i="2"/>
  <c r="H173" i="12" s="1"/>
  <c r="AA158" i="2"/>
  <c r="AC158" i="2"/>
  <c r="T145" i="2"/>
  <c r="AH145" i="2"/>
  <c r="A141" i="12"/>
  <c r="U145" i="2"/>
  <c r="H141" i="12" s="1"/>
  <c r="AA101" i="2"/>
  <c r="AE101" i="2"/>
  <c r="AC101" i="2"/>
  <c r="AG75" i="2"/>
  <c r="AE75" i="2"/>
  <c r="AC75" i="2"/>
  <c r="AA75" i="2"/>
  <c r="X195" i="2"/>
  <c r="X192" i="2"/>
  <c r="X178" i="2"/>
  <c r="X164" i="2"/>
  <c r="AG190" i="2"/>
  <c r="AG158" i="2"/>
  <c r="AG101" i="2"/>
  <c r="AE183" i="2"/>
  <c r="AG183" i="2"/>
  <c r="AA183" i="2"/>
  <c r="AA151" i="2"/>
  <c r="AC151" i="2"/>
  <c r="AE151" i="2"/>
  <c r="AG151" i="2"/>
  <c r="AG81" i="2"/>
  <c r="AA81" i="2"/>
  <c r="AE81" i="2"/>
  <c r="AC81" i="2"/>
  <c r="AA195" i="2"/>
  <c r="AC195" i="2"/>
  <c r="AE195" i="2"/>
  <c r="AG182" i="2"/>
  <c r="AA182" i="2"/>
  <c r="AC182" i="2"/>
  <c r="AE182" i="2"/>
  <c r="AA163" i="2"/>
  <c r="AC163" i="2"/>
  <c r="AE163" i="2"/>
  <c r="AC150" i="2"/>
  <c r="AE150" i="2"/>
  <c r="AG150" i="2"/>
  <c r="T50" i="2"/>
  <c r="AH50" i="2"/>
  <c r="U50" i="2"/>
  <c r="H46" i="12" s="1"/>
  <c r="T38" i="2"/>
  <c r="U38" i="2"/>
  <c r="H34" i="12" s="1"/>
  <c r="AH38" i="2"/>
  <c r="A34" i="12"/>
  <c r="D798" i="13"/>
  <c r="X182" i="2"/>
  <c r="X168" i="2"/>
  <c r="X156" i="2"/>
  <c r="X116" i="2"/>
  <c r="AH116" i="2" s="1"/>
  <c r="X81" i="2"/>
  <c r="AG194" i="2"/>
  <c r="AA194" i="2"/>
  <c r="AC194" i="2"/>
  <c r="AA187" i="2"/>
  <c r="AC187" i="2"/>
  <c r="AE187" i="2"/>
  <c r="AG187" i="2"/>
  <c r="AA162" i="2"/>
  <c r="AC162" i="2"/>
  <c r="AE162" i="2"/>
  <c r="AG162" i="2"/>
  <c r="AG155" i="2"/>
  <c r="AA155" i="2"/>
  <c r="AC155" i="2"/>
  <c r="AE155" i="2"/>
  <c r="AE105" i="2"/>
  <c r="AC105" i="2"/>
  <c r="AG105" i="2"/>
  <c r="AG37" i="2"/>
  <c r="AA37" i="2"/>
  <c r="AE37" i="2"/>
  <c r="AC37" i="2"/>
  <c r="D394" i="13"/>
  <c r="X204" i="2"/>
  <c r="X184" i="2"/>
  <c r="X132" i="2"/>
  <c r="AH132" i="2" s="1"/>
  <c r="C128" i="12" s="1"/>
  <c r="K128" i="12" s="1"/>
  <c r="X124" i="2"/>
  <c r="AH124" i="2" s="1"/>
  <c r="X89" i="2"/>
  <c r="X57" i="2"/>
  <c r="AE158" i="2"/>
  <c r="AC206" i="2"/>
  <c r="AE206" i="2"/>
  <c r="T193" i="2"/>
  <c r="AH193" i="2"/>
  <c r="U193" i="2"/>
  <c r="H189" i="12" s="1"/>
  <c r="A189" i="12"/>
  <c r="AA174" i="2"/>
  <c r="AC174" i="2"/>
  <c r="AE174" i="2"/>
  <c r="T161" i="2"/>
  <c r="AH161" i="2"/>
  <c r="A157" i="12"/>
  <c r="U161" i="2"/>
  <c r="H157" i="12" s="1"/>
  <c r="AC142" i="2"/>
  <c r="AE142" i="2"/>
  <c r="AH129" i="2"/>
  <c r="AG99" i="2"/>
  <c r="AA99" i="2"/>
  <c r="AE99" i="2"/>
  <c r="AC99" i="2"/>
  <c r="T86" i="2"/>
  <c r="A82" i="12"/>
  <c r="U86" i="2"/>
  <c r="H82" i="12" s="1"/>
  <c r="T54" i="2"/>
  <c r="AC54" i="2" s="1"/>
  <c r="AH54" i="2"/>
  <c r="A50" i="12"/>
  <c r="X170" i="2"/>
  <c r="X152" i="2"/>
  <c r="X97" i="2"/>
  <c r="AA199" i="2"/>
  <c r="AG199" i="2"/>
  <c r="AC199" i="2"/>
  <c r="AE199" i="2"/>
  <c r="AA167" i="2"/>
  <c r="AC167" i="2"/>
  <c r="AE167" i="2"/>
  <c r="AG167" i="2"/>
  <c r="AE92" i="2"/>
  <c r="AC92" i="2"/>
  <c r="AA92" i="2"/>
  <c r="AG92" i="2"/>
  <c r="X29" i="2"/>
  <c r="AH29" i="2" s="1"/>
  <c r="I27" i="4"/>
  <c r="X49" i="2"/>
  <c r="X65" i="2"/>
  <c r="X20" i="2"/>
  <c r="AH20" i="2" s="1"/>
  <c r="X8" i="2"/>
  <c r="AH8" i="2" s="1"/>
  <c r="K8" i="4"/>
  <c r="K9" i="4" s="1"/>
  <c r="X53" i="2"/>
  <c r="X37" i="2"/>
  <c r="I28" i="4"/>
  <c r="X19" i="2"/>
  <c r="AH19" i="2" s="1"/>
  <c r="I11" i="4"/>
  <c r="D347" i="13"/>
  <c r="D467" i="13"/>
  <c r="D552" i="13"/>
  <c r="D350" i="13"/>
  <c r="X148" i="2"/>
  <c r="AE200" i="2"/>
  <c r="AE184" i="2"/>
  <c r="AE168" i="2"/>
  <c r="AE152" i="2"/>
  <c r="AE94" i="2"/>
  <c r="AC94" i="2"/>
  <c r="AG94" i="2"/>
  <c r="AG83" i="2"/>
  <c r="AE83" i="2"/>
  <c r="AC83" i="2"/>
  <c r="AG73" i="2"/>
  <c r="AE73" i="2"/>
  <c r="AC73" i="2"/>
  <c r="AH67" i="2"/>
  <c r="T67" i="2"/>
  <c r="AG35" i="2"/>
  <c r="AE35" i="2"/>
  <c r="AC35" i="2"/>
  <c r="AE103" i="2"/>
  <c r="AC103" i="2"/>
  <c r="AG103" i="2"/>
  <c r="T93" i="2"/>
  <c r="AH93" i="2"/>
  <c r="AH82" i="2"/>
  <c r="T82" i="2"/>
  <c r="AA200" i="2"/>
  <c r="AA184" i="2"/>
  <c r="AA168" i="2"/>
  <c r="AA152" i="2"/>
  <c r="AG87" i="2"/>
  <c r="AE87" i="2"/>
  <c r="AC87" i="2"/>
  <c r="AG55" i="2"/>
  <c r="AE55" i="2"/>
  <c r="AC55" i="2"/>
  <c r="K35" i="4"/>
  <c r="K37" i="4" s="1"/>
  <c r="L16" i="4"/>
  <c r="L17" i="4" s="1"/>
  <c r="H50" i="1" s="1"/>
  <c r="AH200" i="2"/>
  <c r="AH184" i="2"/>
  <c r="AH168" i="2"/>
  <c r="AH152" i="2"/>
  <c r="AH136" i="2"/>
  <c r="AH120" i="2"/>
  <c r="I7" i="4"/>
  <c r="T97" i="2"/>
  <c r="AH97" i="2"/>
  <c r="AG60" i="2"/>
  <c r="AE60" i="2"/>
  <c r="AC60" i="2"/>
  <c r="AG45" i="2"/>
  <c r="AE45" i="2"/>
  <c r="AC45" i="2"/>
  <c r="AE39" i="2"/>
  <c r="AC39" i="2"/>
  <c r="AG39" i="2"/>
  <c r="AH32" i="2"/>
  <c r="AE59" i="2"/>
  <c r="AC59" i="2"/>
  <c r="AG59" i="2"/>
  <c r="AH44" i="2"/>
  <c r="T44" i="2"/>
  <c r="AE85" i="2"/>
  <c r="AC85" i="2"/>
  <c r="AG85" i="2"/>
  <c r="AE53" i="2"/>
  <c r="AC53" i="2"/>
  <c r="AG53" i="2"/>
  <c r="AG49" i="2"/>
  <c r="AE49" i="2"/>
  <c r="AC49" i="2"/>
  <c r="AA103" i="2"/>
  <c r="AG100" i="2"/>
  <c r="AE100" i="2"/>
  <c r="AC100" i="2"/>
  <c r="AA74" i="2"/>
  <c r="AE74" i="2"/>
  <c r="AC74" i="2"/>
  <c r="AG69" i="2"/>
  <c r="AE69" i="2"/>
  <c r="AC69" i="2"/>
  <c r="AH63" i="2"/>
  <c r="T63" i="2"/>
  <c r="AG58" i="2"/>
  <c r="AE58" i="2"/>
  <c r="AC58" i="2"/>
  <c r="AA58" i="2"/>
  <c r="T48" i="2"/>
  <c r="AH48" i="2"/>
  <c r="AA42" i="2"/>
  <c r="AE42" i="2"/>
  <c r="AC42" i="2"/>
  <c r="AE84" i="2"/>
  <c r="AC84" i="2"/>
  <c r="AG84" i="2"/>
  <c r="AG78" i="2"/>
  <c r="AE78" i="2"/>
  <c r="AC78" i="2"/>
  <c r="AG68" i="2"/>
  <c r="AE68" i="2"/>
  <c r="AC68" i="2"/>
  <c r="AE57" i="2"/>
  <c r="AC57" i="2"/>
  <c r="AG57" i="2"/>
  <c r="D363" i="13" l="1"/>
  <c r="D565" i="13"/>
  <c r="D584" i="13"/>
  <c r="D683" i="13"/>
  <c r="D279" i="13"/>
  <c r="D459" i="13"/>
  <c r="D661" i="13"/>
  <c r="D547" i="13"/>
  <c r="D791" i="13"/>
  <c r="D387" i="13"/>
  <c r="D345" i="13"/>
  <c r="D704" i="13"/>
  <c r="D443" i="13"/>
  <c r="D460" i="13"/>
  <c r="D707" i="13"/>
  <c r="D241" i="13"/>
  <c r="D744" i="13"/>
  <c r="D468" i="13"/>
  <c r="D582" i="13"/>
  <c r="D484" i="13"/>
  <c r="D686" i="13"/>
  <c r="D784" i="13"/>
  <c r="D807" i="13"/>
  <c r="D605" i="13"/>
  <c r="D403" i="13"/>
  <c r="AI59" i="2"/>
  <c r="C55" i="12"/>
  <c r="K55" i="12" s="1"/>
  <c r="C203" i="12"/>
  <c r="K203" i="12" s="1"/>
  <c r="AI75" i="2"/>
  <c r="C71" i="12"/>
  <c r="K71" i="12" s="1"/>
  <c r="D266" i="13"/>
  <c r="C149" i="12"/>
  <c r="K149" i="12" s="1"/>
  <c r="D637" i="13"/>
  <c r="D303" i="13"/>
  <c r="D441" i="13"/>
  <c r="D455" i="13"/>
  <c r="D579" i="13"/>
  <c r="D643" i="13"/>
  <c r="D435" i="13"/>
  <c r="D300" i="13"/>
  <c r="D296" i="13"/>
  <c r="D401" i="13"/>
  <c r="D675" i="13"/>
  <c r="D473" i="13"/>
  <c r="I11" i="12"/>
  <c r="D415" i="13"/>
  <c r="D779" i="13"/>
  <c r="D381" i="13"/>
  <c r="AI163" i="2"/>
  <c r="C159" i="12"/>
  <c r="K159" i="12" s="1"/>
  <c r="C143" i="12"/>
  <c r="K143" i="12" s="1"/>
  <c r="AI147" i="2"/>
  <c r="AI187" i="2"/>
  <c r="C183" i="12"/>
  <c r="K183" i="12" s="1"/>
  <c r="D583" i="13"/>
  <c r="AI171" i="2"/>
  <c r="C167" i="12"/>
  <c r="K167" i="12" s="1"/>
  <c r="AI155" i="2"/>
  <c r="C151" i="12"/>
  <c r="K151" i="12" s="1"/>
  <c r="D377" i="13"/>
  <c r="D50" i="1"/>
  <c r="BJ3" i="16" s="1"/>
  <c r="AF6" i="2"/>
  <c r="D253" i="13"/>
  <c r="D339" i="13"/>
  <c r="D546" i="13"/>
  <c r="D541" i="13"/>
  <c r="I18" i="12"/>
  <c r="D121" i="13"/>
  <c r="D323" i="13" s="1"/>
  <c r="D264" i="13"/>
  <c r="D344" i="13"/>
  <c r="D663" i="13"/>
  <c r="D461" i="13"/>
  <c r="AE6" i="2"/>
  <c r="D576" i="13"/>
  <c r="D374" i="13"/>
  <c r="D772" i="13"/>
  <c r="D577" i="13"/>
  <c r="U126" i="2"/>
  <c r="H122" i="12" s="1"/>
  <c r="U113" i="2"/>
  <c r="H109" i="12" s="1"/>
  <c r="AM26" i="2"/>
  <c r="I22" i="12" s="1"/>
  <c r="AM24" i="2"/>
  <c r="D20" i="13" s="1"/>
  <c r="D222" i="13" s="1"/>
  <c r="T17" i="2"/>
  <c r="AC17" i="2" s="1"/>
  <c r="P132" i="2"/>
  <c r="AM110" i="2"/>
  <c r="I106" i="12" s="1"/>
  <c r="T134" i="2"/>
  <c r="G130" i="12" s="1"/>
  <c r="AM132" i="2"/>
  <c r="D340" i="13"/>
  <c r="T110" i="2"/>
  <c r="G106" i="12" s="1"/>
  <c r="T132" i="2"/>
  <c r="G128" i="12" s="1"/>
  <c r="D644" i="13"/>
  <c r="U18" i="2"/>
  <c r="H14" i="12" s="1"/>
  <c r="D482" i="13"/>
  <c r="D647" i="13"/>
  <c r="D240" i="13"/>
  <c r="P133" i="2"/>
  <c r="P129" i="2"/>
  <c r="D570" i="13"/>
  <c r="D684" i="13"/>
  <c r="D243" i="13"/>
  <c r="D105" i="13"/>
  <c r="D509" i="13" s="1"/>
  <c r="U127" i="2"/>
  <c r="H123" i="12" s="1"/>
  <c r="P123" i="2"/>
  <c r="D550" i="13"/>
  <c r="D752" i="13"/>
  <c r="D603" i="13"/>
  <c r="D519" i="13"/>
  <c r="D721" i="13"/>
  <c r="D317" i="13"/>
  <c r="I126" i="12"/>
  <c r="U130" i="2"/>
  <c r="H126" i="12" s="1"/>
  <c r="U129" i="2"/>
  <c r="H125" i="12" s="1"/>
  <c r="T119" i="2"/>
  <c r="AE119" i="2" s="1"/>
  <c r="T129" i="2"/>
  <c r="G125" i="12" s="1"/>
  <c r="D572" i="13"/>
  <c r="D125" i="13"/>
  <c r="D731" i="13" s="1"/>
  <c r="AM11" i="2"/>
  <c r="I7" i="12" s="1"/>
  <c r="P130" i="2"/>
  <c r="T130" i="2"/>
  <c r="AG130" i="2" s="1"/>
  <c r="AM28" i="2"/>
  <c r="D24" i="13" s="1"/>
  <c r="T16" i="2"/>
  <c r="AG16" i="2" s="1"/>
  <c r="P117" i="2"/>
  <c r="U140" i="2"/>
  <c r="H136" i="12" s="1"/>
  <c r="D629" i="13"/>
  <c r="T127" i="2"/>
  <c r="G123" i="12" s="1"/>
  <c r="AM25" i="2"/>
  <c r="I21" i="12" s="1"/>
  <c r="D642" i="13"/>
  <c r="P124" i="2"/>
  <c r="AE23" i="2"/>
  <c r="G19" i="12"/>
  <c r="U21" i="2"/>
  <c r="H17" i="12" s="1"/>
  <c r="T108" i="2"/>
  <c r="Z108" i="2" s="1"/>
  <c r="T27" i="2"/>
  <c r="I116" i="12"/>
  <c r="U22" i="2"/>
  <c r="H18" i="12" s="1"/>
  <c r="T124" i="2"/>
  <c r="AA124" i="2" s="1"/>
  <c r="P125" i="2"/>
  <c r="U25" i="2"/>
  <c r="H21" i="12" s="1"/>
  <c r="AM112" i="2"/>
  <c r="D108" i="13" s="1"/>
  <c r="AM21" i="2"/>
  <c r="T22" i="2"/>
  <c r="G18" i="12" s="1"/>
  <c r="P21" i="2"/>
  <c r="P120" i="2"/>
  <c r="T13" i="2"/>
  <c r="AC13" i="2" s="1"/>
  <c r="P22" i="2"/>
  <c r="U112" i="2"/>
  <c r="H108" i="12" s="1"/>
  <c r="T25" i="2"/>
  <c r="AC25" i="2" s="1"/>
  <c r="AE126" i="2"/>
  <c r="D370" i="13"/>
  <c r="U23" i="2"/>
  <c r="H19" i="12" s="1"/>
  <c r="AM23" i="2"/>
  <c r="I19" i="12" s="1"/>
  <c r="U108" i="2"/>
  <c r="H104" i="12" s="1"/>
  <c r="P23" i="2"/>
  <c r="T120" i="2"/>
  <c r="AE120" i="2" s="1"/>
  <c r="D620" i="13"/>
  <c r="AM115" i="2"/>
  <c r="I111" i="12" s="1"/>
  <c r="I123" i="12"/>
  <c r="AM9" i="2"/>
  <c r="D5" i="13" s="1"/>
  <c r="D593" i="13"/>
  <c r="D795" i="13"/>
  <c r="AM131" i="2"/>
  <c r="I127" i="12" s="1"/>
  <c r="U9" i="2"/>
  <c r="H5" i="12" s="1"/>
  <c r="D601" i="13"/>
  <c r="D803" i="13"/>
  <c r="I118" i="12"/>
  <c r="AM10" i="2"/>
  <c r="D6" i="13" s="1"/>
  <c r="P16" i="2"/>
  <c r="T9" i="2"/>
  <c r="P114" i="2"/>
  <c r="U111" i="2"/>
  <c r="H107" i="12" s="1"/>
  <c r="D277" i="13"/>
  <c r="D498" i="13"/>
  <c r="P127" i="2"/>
  <c r="AM113" i="2"/>
  <c r="I109" i="12" s="1"/>
  <c r="P138" i="2"/>
  <c r="AM114" i="2"/>
  <c r="D110" i="13" s="1"/>
  <c r="D716" i="13" s="1"/>
  <c r="D466" i="13"/>
  <c r="T111" i="2"/>
  <c r="G107" i="12" s="1"/>
  <c r="D566" i="13"/>
  <c r="D768" i="13"/>
  <c r="D681" i="13"/>
  <c r="T122" i="2"/>
  <c r="G118" i="12" s="1"/>
  <c r="P116" i="2"/>
  <c r="AM16" i="2"/>
  <c r="AM31" i="2"/>
  <c r="D27" i="13" s="1"/>
  <c r="D229" i="13" s="1"/>
  <c r="T137" i="2"/>
  <c r="AG137" i="2" s="1"/>
  <c r="AI159" i="2"/>
  <c r="C155" i="12"/>
  <c r="K155" i="12" s="1"/>
  <c r="AI175" i="2"/>
  <c r="C171" i="12"/>
  <c r="K171" i="12" s="1"/>
  <c r="C165" i="12"/>
  <c r="K165" i="12" s="1"/>
  <c r="AI169" i="2"/>
  <c r="AI183" i="2"/>
  <c r="C179" i="12"/>
  <c r="K179" i="12" s="1"/>
  <c r="AI143" i="2"/>
  <c r="AI199" i="2"/>
  <c r="C195" i="12"/>
  <c r="K195" i="12" s="1"/>
  <c r="AI185" i="2"/>
  <c r="C181" i="12"/>
  <c r="K181" i="12" s="1"/>
  <c r="AI191" i="2"/>
  <c r="C187" i="12"/>
  <c r="K187" i="12" s="1"/>
  <c r="AG6" i="2"/>
  <c r="AD6" i="2"/>
  <c r="AI58" i="2"/>
  <c r="C54" i="12"/>
  <c r="K54" i="12" s="1"/>
  <c r="C83" i="12"/>
  <c r="K83" i="12" s="1"/>
  <c r="AI87" i="2"/>
  <c r="Z6" i="2"/>
  <c r="C101" i="12"/>
  <c r="K101" i="12" s="1"/>
  <c r="AI105" i="2"/>
  <c r="AI43" i="2"/>
  <c r="C39" i="12"/>
  <c r="K39" i="12" s="1"/>
  <c r="C99" i="12"/>
  <c r="K99" i="12" s="1"/>
  <c r="AI103" i="2"/>
  <c r="AI49" i="2"/>
  <c r="C45" i="12"/>
  <c r="K45" i="12" s="1"/>
  <c r="AI51" i="2"/>
  <c r="C47" i="12"/>
  <c r="K47" i="12" s="1"/>
  <c r="AB6" i="2"/>
  <c r="AC6" i="2" s="1"/>
  <c r="C85" i="12"/>
  <c r="K85" i="12" s="1"/>
  <c r="AI35" i="2"/>
  <c r="AI41" i="2"/>
  <c r="C37" i="12"/>
  <c r="K37" i="12" s="1"/>
  <c r="C67" i="12"/>
  <c r="K67" i="12" s="1"/>
  <c r="AI71" i="2"/>
  <c r="AC11" i="2"/>
  <c r="AI79" i="2"/>
  <c r="C75" i="12"/>
  <c r="K75" i="12" s="1"/>
  <c r="D732" i="13"/>
  <c r="D530" i="13"/>
  <c r="D328" i="13"/>
  <c r="AG21" i="2"/>
  <c r="G17" i="12"/>
  <c r="I115" i="12"/>
  <c r="AG114" i="2"/>
  <c r="D520" i="13"/>
  <c r="D525" i="13"/>
  <c r="D617" i="13"/>
  <c r="U26" i="2"/>
  <c r="H22" i="12" s="1"/>
  <c r="T116" i="2"/>
  <c r="AC116" i="2" s="1"/>
  <c r="T118" i="2"/>
  <c r="AC118" i="2" s="1"/>
  <c r="U118" i="2"/>
  <c r="H114" i="12" s="1"/>
  <c r="P122" i="2"/>
  <c r="U122" i="2"/>
  <c r="H118" i="12" s="1"/>
  <c r="AE114" i="2"/>
  <c r="U117" i="2"/>
  <c r="H113" i="12" s="1"/>
  <c r="AM135" i="2"/>
  <c r="I131" i="12" s="1"/>
  <c r="T140" i="2"/>
  <c r="AA140" i="2" s="1"/>
  <c r="T24" i="2"/>
  <c r="T26" i="2"/>
  <c r="G22" i="12" s="1"/>
  <c r="AM17" i="2"/>
  <c r="I13" i="12" s="1"/>
  <c r="T131" i="2"/>
  <c r="AA131" i="2" s="1"/>
  <c r="AC114" i="2"/>
  <c r="T123" i="2"/>
  <c r="AE123" i="2" s="1"/>
  <c r="P13" i="2"/>
  <c r="U125" i="2"/>
  <c r="H121" i="12" s="1"/>
  <c r="T135" i="2"/>
  <c r="T136" i="2"/>
  <c r="AC136" i="2" s="1"/>
  <c r="D216" i="13"/>
  <c r="P131" i="2"/>
  <c r="U120" i="2"/>
  <c r="H116" i="12" s="1"/>
  <c r="U135" i="2"/>
  <c r="H131" i="12" s="1"/>
  <c r="AM116" i="2"/>
  <c r="U114" i="2"/>
  <c r="H110" i="12" s="1"/>
  <c r="P10" i="2"/>
  <c r="U10" i="2"/>
  <c r="H6" i="12" s="1"/>
  <c r="T34" i="2"/>
  <c r="AG34" i="2" s="1"/>
  <c r="P18" i="2"/>
  <c r="T18" i="2"/>
  <c r="I15" i="12"/>
  <c r="D15" i="13"/>
  <c r="D419" i="13" s="1"/>
  <c r="AE139" i="2"/>
  <c r="AA139" i="2"/>
  <c r="G135" i="12"/>
  <c r="AC139" i="2"/>
  <c r="AG138" i="2"/>
  <c r="AE138" i="2"/>
  <c r="G134" i="12"/>
  <c r="AG133" i="2"/>
  <c r="AE133" i="2"/>
  <c r="G129" i="12"/>
  <c r="AC133" i="2"/>
  <c r="D16" i="13"/>
  <c r="D622" i="13" s="1"/>
  <c r="U8" i="2"/>
  <c r="H4" i="12" s="1"/>
  <c r="T8" i="2"/>
  <c r="P8" i="2"/>
  <c r="AM8" i="2"/>
  <c r="G8" i="12"/>
  <c r="T121" i="2"/>
  <c r="G117" i="12" s="1"/>
  <c r="AM34" i="2"/>
  <c r="I30" i="12" s="1"/>
  <c r="P20" i="2"/>
  <c r="T20" i="2"/>
  <c r="AC20" i="2" s="1"/>
  <c r="T32" i="2"/>
  <c r="G28" i="12" s="1"/>
  <c r="D8" i="13"/>
  <c r="D210" i="13" s="1"/>
  <c r="AC126" i="2"/>
  <c r="U20" i="2"/>
  <c r="H16" i="12" s="1"/>
  <c r="G6" i="12"/>
  <c r="AC12" i="2"/>
  <c r="U121" i="2"/>
  <c r="H117" i="12" s="1"/>
  <c r="P121" i="2"/>
  <c r="AM30" i="2"/>
  <c r="P34" i="2"/>
  <c r="AM134" i="2"/>
  <c r="U134" i="2"/>
  <c r="H130" i="12" s="1"/>
  <c r="P109" i="2"/>
  <c r="U109" i="2"/>
  <c r="H105" i="12" s="1"/>
  <c r="T109" i="2"/>
  <c r="AM33" i="2"/>
  <c r="U33" i="2"/>
  <c r="H29" i="12" s="1"/>
  <c r="T33" i="2"/>
  <c r="D472" i="13"/>
  <c r="D674" i="13"/>
  <c r="D270" i="13"/>
  <c r="AC10" i="2"/>
  <c r="D567" i="13"/>
  <c r="I23" i="12"/>
  <c r="T29" i="2"/>
  <c r="AE29" i="2" s="1"/>
  <c r="U14" i="2"/>
  <c r="H10" i="12" s="1"/>
  <c r="I14" i="12"/>
  <c r="G10" i="12"/>
  <c r="U128" i="2"/>
  <c r="H124" i="12" s="1"/>
  <c r="AM137" i="2"/>
  <c r="U137" i="2"/>
  <c r="H133" i="12" s="1"/>
  <c r="F2" i="12"/>
  <c r="AM6" i="2"/>
  <c r="U15" i="2"/>
  <c r="H11" i="12" s="1"/>
  <c r="T15" i="2"/>
  <c r="P15" i="2"/>
  <c r="P115" i="2"/>
  <c r="T115" i="2"/>
  <c r="U115" i="2"/>
  <c r="H111" i="12" s="1"/>
  <c r="AM7" i="2"/>
  <c r="T7" i="2"/>
  <c r="U7" i="2"/>
  <c r="H3" i="12" s="1"/>
  <c r="AG10" i="2"/>
  <c r="D365" i="13"/>
  <c r="I104" i="12"/>
  <c r="P14" i="2"/>
  <c r="AM29" i="2"/>
  <c r="D25" i="13" s="1"/>
  <c r="AE14" i="2"/>
  <c r="AM128" i="2"/>
  <c r="D124" i="13" s="1"/>
  <c r="K13" i="4"/>
  <c r="D49" i="1" s="1"/>
  <c r="BG3" i="16" s="1"/>
  <c r="P33" i="2"/>
  <c r="P139" i="2"/>
  <c r="U139" i="2"/>
  <c r="H135" i="12" s="1"/>
  <c r="AM133" i="2"/>
  <c r="U133" i="2"/>
  <c r="H129" i="12" s="1"/>
  <c r="D238" i="13"/>
  <c r="AM136" i="2"/>
  <c r="U136" i="2"/>
  <c r="H132" i="12" s="1"/>
  <c r="G108" i="12"/>
  <c r="U29" i="2"/>
  <c r="H25" i="12" s="1"/>
  <c r="I117" i="12"/>
  <c r="U30" i="2"/>
  <c r="H26" i="12" s="1"/>
  <c r="D246" i="13"/>
  <c r="D650" i="13"/>
  <c r="D448" i="13"/>
  <c r="AM138" i="2"/>
  <c r="U138" i="2"/>
  <c r="H134" i="12" s="1"/>
  <c r="D456" i="13"/>
  <c r="D254" i="13"/>
  <c r="D658" i="13"/>
  <c r="P119" i="2"/>
  <c r="U119" i="2"/>
  <c r="H115" i="12" s="1"/>
  <c r="P32" i="2"/>
  <c r="U32" i="2"/>
  <c r="H28" i="12" s="1"/>
  <c r="U19" i="2"/>
  <c r="H15" i="12" s="1"/>
  <c r="T19" i="2"/>
  <c r="AC19" i="2" s="1"/>
  <c r="P19" i="2"/>
  <c r="D427" i="13"/>
  <c r="T30" i="2"/>
  <c r="D480" i="13"/>
  <c r="D278" i="13"/>
  <c r="T128" i="2"/>
  <c r="L13" i="4"/>
  <c r="H49" i="1" s="1"/>
  <c r="BH3" i="16" s="1"/>
  <c r="L37" i="4"/>
  <c r="H52" i="1" s="1"/>
  <c r="BQ3" i="16" s="1"/>
  <c r="I135" i="12"/>
  <c r="D135" i="13"/>
  <c r="X38" i="4"/>
  <c r="B28" i="1" s="1"/>
  <c r="I28" i="12"/>
  <c r="D28" i="13"/>
  <c r="D113" i="13"/>
  <c r="D315" i="13" s="1"/>
  <c r="C131" i="12"/>
  <c r="K131" i="12" s="1"/>
  <c r="D220" i="13"/>
  <c r="D624" i="13"/>
  <c r="I10" i="12"/>
  <c r="C124" i="12"/>
  <c r="K124" i="12" s="1"/>
  <c r="C120" i="12"/>
  <c r="K120" i="12" s="1"/>
  <c r="C112" i="12"/>
  <c r="K112" i="12" s="1"/>
  <c r="AE125" i="2"/>
  <c r="AC125" i="2"/>
  <c r="G121" i="12"/>
  <c r="D122" i="13"/>
  <c r="I122" i="12"/>
  <c r="AE113" i="2"/>
  <c r="AG113" i="2"/>
  <c r="G109" i="12"/>
  <c r="I107" i="12"/>
  <c r="D107" i="13"/>
  <c r="C108" i="12"/>
  <c r="K108" i="12" s="1"/>
  <c r="D710" i="13"/>
  <c r="D508" i="13"/>
  <c r="I119" i="12"/>
  <c r="D119" i="13"/>
  <c r="C118" i="12"/>
  <c r="K118" i="12" s="1"/>
  <c r="D527" i="13"/>
  <c r="D325" i="13"/>
  <c r="D729" i="13"/>
  <c r="D521" i="13"/>
  <c r="D723" i="13"/>
  <c r="C106" i="12"/>
  <c r="K106" i="12" s="1"/>
  <c r="C117" i="12"/>
  <c r="K117" i="12" s="1"/>
  <c r="AE112" i="2"/>
  <c r="AG112" i="2"/>
  <c r="C126" i="12"/>
  <c r="K126" i="12" s="1"/>
  <c r="D724" i="13"/>
  <c r="D320" i="13"/>
  <c r="AG117" i="2"/>
  <c r="AC117" i="2"/>
  <c r="AE117" i="2"/>
  <c r="G113" i="12"/>
  <c r="I114" i="12"/>
  <c r="D114" i="13"/>
  <c r="C105" i="12"/>
  <c r="K105" i="12" s="1"/>
  <c r="B27" i="1"/>
  <c r="C6" i="12"/>
  <c r="K6" i="12" s="1"/>
  <c r="C4" i="12"/>
  <c r="K4" i="12" s="1"/>
  <c r="C16" i="12"/>
  <c r="K16" i="12" s="1"/>
  <c r="C25" i="12"/>
  <c r="K25" i="12" s="1"/>
  <c r="G24" i="12"/>
  <c r="AA6" i="2"/>
  <c r="AE28" i="2"/>
  <c r="C9" i="12"/>
  <c r="K9" i="12" s="1"/>
  <c r="AI6" i="2"/>
  <c r="A406" i="13" s="1"/>
  <c r="D616" i="13"/>
  <c r="D414" i="13"/>
  <c r="C10" i="12"/>
  <c r="K10" i="12" s="1"/>
  <c r="AA21" i="2"/>
  <c r="C14" i="12"/>
  <c r="K14" i="12" s="1"/>
  <c r="AE11" i="2"/>
  <c r="AG11" i="2"/>
  <c r="C20" i="12"/>
  <c r="K20" i="12" s="1"/>
  <c r="AG28" i="2"/>
  <c r="AA12" i="2"/>
  <c r="A3" i="13"/>
  <c r="A205" i="13"/>
  <c r="A3" i="12"/>
  <c r="C15" i="12"/>
  <c r="K15" i="12" s="1"/>
  <c r="C8" i="12"/>
  <c r="K8" i="12" s="1"/>
  <c r="Y8" i="2"/>
  <c r="Y9" i="2" s="1"/>
  <c r="D9" i="13"/>
  <c r="I9" i="12"/>
  <c r="AA14" i="2"/>
  <c r="D673" i="13"/>
  <c r="D471" i="13"/>
  <c r="D269" i="13"/>
  <c r="D649" i="13"/>
  <c r="D245" i="13"/>
  <c r="D447" i="13"/>
  <c r="D581" i="13"/>
  <c r="D379" i="13"/>
  <c r="D783" i="13"/>
  <c r="D393" i="13"/>
  <c r="D595" i="13"/>
  <c r="D797" i="13"/>
  <c r="D656" i="13"/>
  <c r="D454" i="13"/>
  <c r="D252" i="13"/>
  <c r="D746" i="13"/>
  <c r="D342" i="13"/>
  <c r="D544" i="13"/>
  <c r="D322" i="13"/>
  <c r="D524" i="13"/>
  <c r="D726" i="13"/>
  <c r="D696" i="13"/>
  <c r="D494" i="13"/>
  <c r="D672" i="13"/>
  <c r="D268" i="13"/>
  <c r="D470" i="13"/>
  <c r="AE54" i="2"/>
  <c r="D722" i="13"/>
  <c r="L51" i="1"/>
  <c r="U51" i="1" s="1"/>
  <c r="BM3" i="16"/>
  <c r="BO3" i="16" s="1"/>
  <c r="AG54" i="2"/>
  <c r="D654" i="13"/>
  <c r="D250" i="13"/>
  <c r="D452" i="13"/>
  <c r="D592" i="13"/>
  <c r="D390" i="13"/>
  <c r="D794" i="13"/>
  <c r="D685" i="13"/>
  <c r="D281" i="13"/>
  <c r="D483" i="13"/>
  <c r="D573" i="13"/>
  <c r="D775" i="13"/>
  <c r="AC91" i="2"/>
  <c r="D52" i="1"/>
  <c r="D371" i="13"/>
  <c r="D289" i="13"/>
  <c r="D491" i="13"/>
  <c r="D693" i="13"/>
  <c r="D742" i="13"/>
  <c r="D540" i="13"/>
  <c r="D338" i="13"/>
  <c r="D297" i="13"/>
  <c r="D701" i="13"/>
  <c r="D499" i="13"/>
  <c r="AE91" i="2"/>
  <c r="D436" i="13"/>
  <c r="D234" i="13"/>
  <c r="D638" i="13"/>
  <c r="AI50" i="2"/>
  <c r="C46" i="12"/>
  <c r="K46" i="12" s="1"/>
  <c r="AE50" i="2"/>
  <c r="AC50" i="2"/>
  <c r="AG50" i="2"/>
  <c r="AA50" i="2"/>
  <c r="G46" i="12"/>
  <c r="AI177" i="2"/>
  <c r="C173" i="12"/>
  <c r="K173" i="12" s="1"/>
  <c r="AA91" i="2"/>
  <c r="G87" i="12"/>
  <c r="AG177" i="2"/>
  <c r="AA177" i="2"/>
  <c r="AC177" i="2"/>
  <c r="AE177" i="2"/>
  <c r="G173" i="12"/>
  <c r="AI54" i="2"/>
  <c r="C50" i="12"/>
  <c r="K50" i="12" s="1"/>
  <c r="AI193" i="2"/>
  <c r="C189" i="12"/>
  <c r="K189" i="12" s="1"/>
  <c r="AI38" i="2"/>
  <c r="C34" i="12"/>
  <c r="K34" i="12" s="1"/>
  <c r="AI145" i="2"/>
  <c r="C141" i="12"/>
  <c r="K141" i="12" s="1"/>
  <c r="G50" i="12"/>
  <c r="AA54" i="2"/>
  <c r="AI161" i="2"/>
  <c r="C157" i="12"/>
  <c r="K157" i="12" s="1"/>
  <c r="AG193" i="2"/>
  <c r="AA193" i="2"/>
  <c r="AC193" i="2"/>
  <c r="AE193" i="2"/>
  <c r="G189" i="12"/>
  <c r="AG145" i="2"/>
  <c r="AA145" i="2"/>
  <c r="AC145" i="2"/>
  <c r="AE145" i="2"/>
  <c r="G141" i="12"/>
  <c r="AI65" i="2"/>
  <c r="C61" i="12"/>
  <c r="K61" i="12" s="1"/>
  <c r="AA86" i="2"/>
  <c r="AG86" i="2"/>
  <c r="G82" i="12"/>
  <c r="AC86" i="2"/>
  <c r="AE86" i="2"/>
  <c r="C125" i="12"/>
  <c r="K125" i="12" s="1"/>
  <c r="AG161" i="2"/>
  <c r="AE161" i="2"/>
  <c r="AA161" i="2"/>
  <c r="AC161" i="2"/>
  <c r="G157" i="12"/>
  <c r="G34" i="12"/>
  <c r="AG38" i="2"/>
  <c r="AE38" i="2"/>
  <c r="AC38" i="2"/>
  <c r="AA38" i="2"/>
  <c r="AG65" i="2"/>
  <c r="AE65" i="2"/>
  <c r="AC65" i="2"/>
  <c r="G61" i="12"/>
  <c r="AA65" i="2"/>
  <c r="AI91" i="2"/>
  <c r="C87" i="12"/>
  <c r="K87" i="12" s="1"/>
  <c r="C28" i="12"/>
  <c r="K28" i="12" s="1"/>
  <c r="AI152" i="2"/>
  <c r="C148" i="12"/>
  <c r="K148" i="12" s="1"/>
  <c r="AI67" i="2"/>
  <c r="C63" i="12"/>
  <c r="K63" i="12" s="1"/>
  <c r="AG63" i="2"/>
  <c r="AE63" i="2"/>
  <c r="AC63" i="2"/>
  <c r="AA63" i="2"/>
  <c r="G59" i="12"/>
  <c r="AI63" i="2"/>
  <c r="C59" i="12"/>
  <c r="K59" i="12" s="1"/>
  <c r="AI168" i="2"/>
  <c r="C164" i="12"/>
  <c r="K164" i="12" s="1"/>
  <c r="AG82" i="2"/>
  <c r="AE82" i="2"/>
  <c r="AC82" i="2"/>
  <c r="AA82" i="2"/>
  <c r="G78" i="12"/>
  <c r="AI48" i="2"/>
  <c r="C44" i="12"/>
  <c r="K44" i="12" s="1"/>
  <c r="AA48" i="2"/>
  <c r="G44" i="12"/>
  <c r="AG48" i="2"/>
  <c r="AE48" i="2"/>
  <c r="AC48" i="2"/>
  <c r="AI97" i="2"/>
  <c r="C93" i="12"/>
  <c r="K93" i="12" s="1"/>
  <c r="AI200" i="2"/>
  <c r="C196" i="12"/>
  <c r="K196" i="12" s="1"/>
  <c r="AI82" i="2"/>
  <c r="C78" i="12"/>
  <c r="K78" i="12" s="1"/>
  <c r="AI184" i="2"/>
  <c r="C180" i="12"/>
  <c r="K180" i="12" s="1"/>
  <c r="AE97" i="2"/>
  <c r="AC97" i="2"/>
  <c r="AG97" i="2"/>
  <c r="G93" i="12"/>
  <c r="AA97" i="2"/>
  <c r="L50" i="1"/>
  <c r="U50" i="1" s="1"/>
  <c r="BK3" i="16"/>
  <c r="AI93" i="2"/>
  <c r="C89" i="12"/>
  <c r="K89" i="12" s="1"/>
  <c r="AE44" i="2"/>
  <c r="AC44" i="2"/>
  <c r="AG44" i="2"/>
  <c r="AA44" i="2"/>
  <c r="G40" i="12"/>
  <c r="AE93" i="2"/>
  <c r="AC93" i="2"/>
  <c r="AG93" i="2"/>
  <c r="G89" i="12"/>
  <c r="AA93" i="2"/>
  <c r="AI44" i="2"/>
  <c r="C40" i="12"/>
  <c r="K40" i="12" s="1"/>
  <c r="C116" i="12"/>
  <c r="K116" i="12" s="1"/>
  <c r="C132" i="12"/>
  <c r="K132" i="12" s="1"/>
  <c r="AE67" i="2"/>
  <c r="AC67" i="2"/>
  <c r="AG67" i="2"/>
  <c r="AA67" i="2"/>
  <c r="G63" i="12"/>
  <c r="BL3" i="16" l="1"/>
  <c r="AG129" i="2"/>
  <c r="AE22" i="2"/>
  <c r="D22" i="13"/>
  <c r="D224" i="13" s="1"/>
  <c r="D127" i="13"/>
  <c r="D733" i="13" s="1"/>
  <c r="AC119" i="2"/>
  <c r="AE26" i="2"/>
  <c r="I24" i="12"/>
  <c r="AE134" i="2"/>
  <c r="AE124" i="2"/>
  <c r="AE127" i="2"/>
  <c r="AE130" i="2"/>
  <c r="D711" i="13"/>
  <c r="D7" i="13"/>
  <c r="D411" i="13" s="1"/>
  <c r="AG134" i="2"/>
  <c r="AE132" i="2"/>
  <c r="AG132" i="2"/>
  <c r="AG17" i="2"/>
  <c r="G13" i="12"/>
  <c r="I20" i="12"/>
  <c r="AE17" i="2"/>
  <c r="D626" i="13"/>
  <c r="I27" i="12"/>
  <c r="D424" i="13"/>
  <c r="AF7" i="2"/>
  <c r="AF8" i="2" s="1"/>
  <c r="AF9" i="2" s="1"/>
  <c r="AF10" i="2" s="1"/>
  <c r="AF11" i="2" s="1"/>
  <c r="AF12" i="2" s="1"/>
  <c r="AF13" i="2" s="1"/>
  <c r="D621" i="13"/>
  <c r="AC127" i="2"/>
  <c r="I5" i="12"/>
  <c r="G25" i="12"/>
  <c r="AA122" i="2"/>
  <c r="D307" i="13"/>
  <c r="D109" i="13"/>
  <c r="D311" i="13" s="1"/>
  <c r="D727" i="13"/>
  <c r="AE122" i="2"/>
  <c r="D217" i="13"/>
  <c r="AE25" i="2"/>
  <c r="D106" i="13"/>
  <c r="D712" i="13" s="1"/>
  <c r="G126" i="12"/>
  <c r="D312" i="13"/>
  <c r="I108" i="12"/>
  <c r="G120" i="12"/>
  <c r="AC122" i="2"/>
  <c r="G115" i="12"/>
  <c r="AC110" i="2"/>
  <c r="G21" i="12"/>
  <c r="I110" i="12"/>
  <c r="D327" i="13"/>
  <c r="D514" i="13"/>
  <c r="Z109" i="2"/>
  <c r="Z110" i="2" s="1"/>
  <c r="Z111" i="2" s="1"/>
  <c r="D21" i="13"/>
  <c r="D223" i="13" s="1"/>
  <c r="D529" i="13"/>
  <c r="AG119" i="2"/>
  <c r="D128" i="13"/>
  <c r="I128" i="12"/>
  <c r="G12" i="12"/>
  <c r="AE118" i="2"/>
  <c r="G133" i="12"/>
  <c r="D614" i="13"/>
  <c r="AA16" i="2"/>
  <c r="AG32" i="2"/>
  <c r="D19" i="13"/>
  <c r="D625" i="13" s="1"/>
  <c r="AA32" i="2"/>
  <c r="I6" i="12"/>
  <c r="G136" i="12"/>
  <c r="AC22" i="2"/>
  <c r="AG22" i="2"/>
  <c r="AE137" i="2"/>
  <c r="AE140" i="2"/>
  <c r="AE27" i="2"/>
  <c r="AC27" i="2"/>
  <c r="G23" i="12"/>
  <c r="W211" i="2"/>
  <c r="D37" i="1" s="1"/>
  <c r="AA13" i="2"/>
  <c r="D111" i="13"/>
  <c r="D515" i="13" s="1"/>
  <c r="D431" i="13"/>
  <c r="AC140" i="2"/>
  <c r="AC120" i="2"/>
  <c r="G116" i="12"/>
  <c r="D17" i="13"/>
  <c r="I17" i="12"/>
  <c r="AF108" i="2"/>
  <c r="AF109" i="2" s="1"/>
  <c r="AG108" i="2"/>
  <c r="AB108" i="2"/>
  <c r="AB109" i="2" s="1"/>
  <c r="AB110" i="2" s="1"/>
  <c r="AB111" i="2" s="1"/>
  <c r="AB112" i="2" s="1"/>
  <c r="AB113" i="2" s="1"/>
  <c r="AA108" i="2"/>
  <c r="G104" i="12"/>
  <c r="AC108" i="2"/>
  <c r="AD108" i="2"/>
  <c r="AE108" i="2" s="1"/>
  <c r="AE13" i="2"/>
  <c r="D633" i="13"/>
  <c r="G9" i="12"/>
  <c r="D207" i="13"/>
  <c r="D611" i="13"/>
  <c r="D409" i="13"/>
  <c r="G112" i="12"/>
  <c r="I124" i="12"/>
  <c r="D30" i="13"/>
  <c r="D232" i="13" s="1"/>
  <c r="AE111" i="2"/>
  <c r="AG111" i="2"/>
  <c r="D12" i="13"/>
  <c r="I12" i="12"/>
  <c r="D420" i="13"/>
  <c r="D412" i="13"/>
  <c r="D426" i="13"/>
  <c r="G5" i="12"/>
  <c r="AE9" i="2"/>
  <c r="AG9" i="2"/>
  <c r="AC9" i="2"/>
  <c r="AE116" i="2"/>
  <c r="I25" i="12"/>
  <c r="G132" i="12"/>
  <c r="V216" i="2"/>
  <c r="H31" i="1" s="1"/>
  <c r="O3" i="16" s="1"/>
  <c r="V218" i="2"/>
  <c r="H33" i="1" s="1"/>
  <c r="U3" i="16" s="1"/>
  <c r="AE121" i="2"/>
  <c r="AA109" i="2"/>
  <c r="AG26" i="2"/>
  <c r="AB7" i="2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V211" i="2"/>
  <c r="D31" i="1" s="1"/>
  <c r="N3" i="16" s="1"/>
  <c r="W214" i="2"/>
  <c r="D40" i="1" s="1"/>
  <c r="AL3" i="16" s="1"/>
  <c r="D218" i="13"/>
  <c r="D13" i="13"/>
  <c r="D619" i="13" s="1"/>
  <c r="AG116" i="2"/>
  <c r="D719" i="13"/>
  <c r="G127" i="12"/>
  <c r="G119" i="12"/>
  <c r="AC123" i="2"/>
  <c r="AA123" i="2"/>
  <c r="G20" i="12"/>
  <c r="AE24" i="2"/>
  <c r="AC24" i="2"/>
  <c r="AG24" i="2"/>
  <c r="G26" i="12"/>
  <c r="AG18" i="2"/>
  <c r="G14" i="12"/>
  <c r="AE18" i="2"/>
  <c r="G114" i="12"/>
  <c r="AG118" i="2"/>
  <c r="X211" i="2"/>
  <c r="D43" i="1" s="1"/>
  <c r="AR3" i="16" s="1"/>
  <c r="D131" i="13"/>
  <c r="D535" i="13" s="1"/>
  <c r="AE34" i="2"/>
  <c r="G30" i="12"/>
  <c r="AA15" i="2"/>
  <c r="AC121" i="2"/>
  <c r="AC34" i="2"/>
  <c r="AG136" i="2"/>
  <c r="AE136" i="2"/>
  <c r="V212" i="2"/>
  <c r="D32" i="1" s="1"/>
  <c r="Q3" i="16" s="1"/>
  <c r="Z7" i="2"/>
  <c r="AD7" i="2"/>
  <c r="AD8" i="2" s="1"/>
  <c r="AD9" i="2" s="1"/>
  <c r="AD10" i="2" s="1"/>
  <c r="AD11" i="2" s="1"/>
  <c r="AD12" i="2" s="1"/>
  <c r="AD13" i="2" s="1"/>
  <c r="AD14" i="2" s="1"/>
  <c r="AD15" i="2" s="1"/>
  <c r="AD16" i="2" s="1"/>
  <c r="G131" i="12"/>
  <c r="AE135" i="2"/>
  <c r="AG135" i="2"/>
  <c r="X218" i="2"/>
  <c r="H45" i="1" s="1"/>
  <c r="D112" i="13"/>
  <c r="I112" i="12"/>
  <c r="AG128" i="2"/>
  <c r="G124" i="12"/>
  <c r="AE128" i="2"/>
  <c r="W212" i="2"/>
  <c r="D38" i="1" s="1"/>
  <c r="AF3" i="16" s="1"/>
  <c r="X214" i="2"/>
  <c r="D46" i="1" s="1"/>
  <c r="BA3" i="16" s="1"/>
  <c r="V213" i="2"/>
  <c r="D33" i="1" s="1"/>
  <c r="T3" i="16" s="1"/>
  <c r="X217" i="2"/>
  <c r="H44" i="1" s="1"/>
  <c r="AV3" i="16" s="1"/>
  <c r="I132" i="12"/>
  <c r="D132" i="13"/>
  <c r="AA33" i="2"/>
  <c r="AE33" i="2"/>
  <c r="G29" i="12"/>
  <c r="AC33" i="2"/>
  <c r="D130" i="13"/>
  <c r="I130" i="12"/>
  <c r="X219" i="2"/>
  <c r="H46" i="1" s="1"/>
  <c r="BB3" i="16" s="1"/>
  <c r="W216" i="2"/>
  <c r="H37" i="1" s="1"/>
  <c r="AD3" i="16" s="1"/>
  <c r="X216" i="2"/>
  <c r="H43" i="1" s="1"/>
  <c r="AS3" i="16" s="1"/>
  <c r="AA30" i="2"/>
  <c r="I134" i="12"/>
  <c r="D134" i="13"/>
  <c r="D133" i="13"/>
  <c r="I133" i="12"/>
  <c r="X212" i="2"/>
  <c r="D44" i="1" s="1"/>
  <c r="AU3" i="16" s="1"/>
  <c r="W213" i="2"/>
  <c r="D39" i="1" s="1"/>
  <c r="V214" i="2"/>
  <c r="D34" i="1" s="1"/>
  <c r="W3" i="16" s="1"/>
  <c r="V219" i="2"/>
  <c r="H34" i="1" s="1"/>
  <c r="X3" i="16" s="1"/>
  <c r="W218" i="2"/>
  <c r="H39" i="1" s="1"/>
  <c r="AJ3" i="16" s="1"/>
  <c r="AG7" i="2"/>
  <c r="AE7" i="2"/>
  <c r="AC7" i="2"/>
  <c r="G3" i="12"/>
  <c r="I29" i="12"/>
  <c r="D29" i="13"/>
  <c r="I26" i="12"/>
  <c r="D26" i="13"/>
  <c r="W219" i="2"/>
  <c r="H40" i="1" s="1"/>
  <c r="AM3" i="16" s="1"/>
  <c r="W217" i="2"/>
  <c r="H38" i="1" s="1"/>
  <c r="AG3" i="16" s="1"/>
  <c r="I3" i="12"/>
  <c r="D3" i="13"/>
  <c r="V217" i="2"/>
  <c r="H32" i="1" s="1"/>
  <c r="R3" i="16" s="1"/>
  <c r="D517" i="13"/>
  <c r="G11" i="12"/>
  <c r="AC15" i="2"/>
  <c r="AE15" i="2"/>
  <c r="AC109" i="2"/>
  <c r="G105" i="12"/>
  <c r="D4" i="13"/>
  <c r="I4" i="12"/>
  <c r="AE110" i="2"/>
  <c r="D129" i="13"/>
  <c r="I129" i="12"/>
  <c r="AG115" i="2"/>
  <c r="G111" i="12"/>
  <c r="AC115" i="2"/>
  <c r="AE115" i="2"/>
  <c r="X213" i="2"/>
  <c r="D45" i="1" s="1"/>
  <c r="AX3" i="16" s="1"/>
  <c r="AC29" i="2"/>
  <c r="AG29" i="2"/>
  <c r="AG19" i="2"/>
  <c r="G15" i="12"/>
  <c r="AE19" i="2"/>
  <c r="D2" i="13"/>
  <c r="I2" i="12"/>
  <c r="AG20" i="2"/>
  <c r="AE20" i="2"/>
  <c r="G16" i="12"/>
  <c r="AC8" i="2"/>
  <c r="AE8" i="2"/>
  <c r="G4" i="12"/>
  <c r="AG8" i="2"/>
  <c r="D337" i="13"/>
  <c r="D539" i="13"/>
  <c r="D741" i="13"/>
  <c r="D230" i="13"/>
  <c r="D432" i="13"/>
  <c r="D634" i="13"/>
  <c r="AC129" i="2"/>
  <c r="L52" i="1"/>
  <c r="U52" i="1" s="1"/>
  <c r="D612" i="13"/>
  <c r="D208" i="13"/>
  <c r="D410" i="13"/>
  <c r="D512" i="13"/>
  <c r="D310" i="13"/>
  <c r="D714" i="13"/>
  <c r="D329" i="13"/>
  <c r="D531" i="13"/>
  <c r="BP3" i="16"/>
  <c r="BR3" i="16" s="1"/>
  <c r="L49" i="1"/>
  <c r="U49" i="1" s="1"/>
  <c r="D53" i="1"/>
  <c r="BD3" i="16" s="1"/>
  <c r="BI3" i="16"/>
  <c r="H53" i="1"/>
  <c r="BE3" i="16" s="1"/>
  <c r="AA110" i="2"/>
  <c r="AC124" i="2"/>
  <c r="D316" i="13"/>
  <c r="D720" i="13"/>
  <c r="D518" i="13"/>
  <c r="D725" i="13"/>
  <c r="D321" i="13"/>
  <c r="D523" i="13"/>
  <c r="D511" i="13"/>
  <c r="D309" i="13"/>
  <c r="D713" i="13"/>
  <c r="D326" i="13"/>
  <c r="D528" i="13"/>
  <c r="D730" i="13"/>
  <c r="AC130" i="2"/>
  <c r="D728" i="13"/>
  <c r="D526" i="13"/>
  <c r="D324" i="13"/>
  <c r="Y10" i="2"/>
  <c r="AI9" i="2"/>
  <c r="A207" i="13" s="1"/>
  <c r="D413" i="13"/>
  <c r="D615" i="13"/>
  <c r="D211" i="13"/>
  <c r="D227" i="13"/>
  <c r="D429" i="13"/>
  <c r="D631" i="13"/>
  <c r="D226" i="13"/>
  <c r="D630" i="13"/>
  <c r="D428" i="13"/>
  <c r="AG27" i="2"/>
  <c r="AI8" i="2"/>
  <c r="A204" i="13"/>
  <c r="A2" i="13"/>
  <c r="A2" i="12"/>
  <c r="D628" i="13" l="1"/>
  <c r="D513" i="13"/>
  <c r="D221" i="13"/>
  <c r="D423" i="13"/>
  <c r="D209" i="13"/>
  <c r="D613" i="13"/>
  <c r="D715" i="13"/>
  <c r="D627" i="13"/>
  <c r="AD109" i="2"/>
  <c r="AD110" i="2" s="1"/>
  <c r="AD111" i="2" s="1"/>
  <c r="AD112" i="2" s="1"/>
  <c r="AD113" i="2" s="1"/>
  <c r="AD114" i="2" s="1"/>
  <c r="AD115" i="2" s="1"/>
  <c r="AD116" i="2" s="1"/>
  <c r="AD117" i="2" s="1"/>
  <c r="AD118" i="2" s="1"/>
  <c r="AD119" i="2" s="1"/>
  <c r="AD120" i="2" s="1"/>
  <c r="AD121" i="2" s="1"/>
  <c r="AD122" i="2" s="1"/>
  <c r="AD123" i="2" s="1"/>
  <c r="AD124" i="2" s="1"/>
  <c r="AD125" i="2" s="1"/>
  <c r="AD126" i="2" s="1"/>
  <c r="AD127" i="2" s="1"/>
  <c r="AD128" i="2" s="1"/>
  <c r="AD129" i="2" s="1"/>
  <c r="AD130" i="2" s="1"/>
  <c r="AD131" i="2" s="1"/>
  <c r="AD132" i="2" s="1"/>
  <c r="AD133" i="2" s="1"/>
  <c r="AD134" i="2" s="1"/>
  <c r="AD135" i="2" s="1"/>
  <c r="AD136" i="2" s="1"/>
  <c r="AD137" i="2" s="1"/>
  <c r="AD138" i="2" s="1"/>
  <c r="AD139" i="2" s="1"/>
  <c r="AD140" i="2" s="1"/>
  <c r="AD141" i="2" s="1"/>
  <c r="AD142" i="2" s="1"/>
  <c r="AD143" i="2" s="1"/>
  <c r="AD144" i="2" s="1"/>
  <c r="AD145" i="2" s="1"/>
  <c r="AD146" i="2" s="1"/>
  <c r="AD147" i="2" s="1"/>
  <c r="AD148" i="2" s="1"/>
  <c r="AD149" i="2" s="1"/>
  <c r="AD150" i="2" s="1"/>
  <c r="AD151" i="2" s="1"/>
  <c r="AD152" i="2" s="1"/>
  <c r="AD153" i="2" s="1"/>
  <c r="AD154" i="2" s="1"/>
  <c r="AD155" i="2" s="1"/>
  <c r="AD156" i="2" s="1"/>
  <c r="AD157" i="2" s="1"/>
  <c r="AD158" i="2" s="1"/>
  <c r="AD159" i="2" s="1"/>
  <c r="AD160" i="2" s="1"/>
  <c r="AD161" i="2" s="1"/>
  <c r="AD162" i="2" s="1"/>
  <c r="AD163" i="2" s="1"/>
  <c r="AD164" i="2" s="1"/>
  <c r="AD165" i="2" s="1"/>
  <c r="AD166" i="2" s="1"/>
  <c r="AD167" i="2" s="1"/>
  <c r="AD168" i="2" s="1"/>
  <c r="AD169" i="2" s="1"/>
  <c r="AD170" i="2" s="1"/>
  <c r="AD171" i="2" s="1"/>
  <c r="AD172" i="2" s="1"/>
  <c r="AD173" i="2" s="1"/>
  <c r="AD174" i="2" s="1"/>
  <c r="AD175" i="2" s="1"/>
  <c r="AD176" i="2" s="1"/>
  <c r="AD177" i="2" s="1"/>
  <c r="AD178" i="2" s="1"/>
  <c r="AD179" i="2" s="1"/>
  <c r="AD180" i="2" s="1"/>
  <c r="AD181" i="2" s="1"/>
  <c r="AD182" i="2" s="1"/>
  <c r="AD183" i="2" s="1"/>
  <c r="AD184" i="2" s="1"/>
  <c r="AD185" i="2" s="1"/>
  <c r="AD186" i="2" s="1"/>
  <c r="AD187" i="2" s="1"/>
  <c r="AD188" i="2" s="1"/>
  <c r="AD189" i="2" s="1"/>
  <c r="AD190" i="2" s="1"/>
  <c r="AD191" i="2" s="1"/>
  <c r="AD192" i="2" s="1"/>
  <c r="AD193" i="2" s="1"/>
  <c r="AD194" i="2" s="1"/>
  <c r="AD195" i="2" s="1"/>
  <c r="AD196" i="2" s="1"/>
  <c r="AD197" i="2" s="1"/>
  <c r="AD198" i="2" s="1"/>
  <c r="AD199" i="2" s="1"/>
  <c r="AD200" i="2" s="1"/>
  <c r="AD201" i="2" s="1"/>
  <c r="AD202" i="2" s="1"/>
  <c r="AD203" i="2" s="1"/>
  <c r="AD204" i="2" s="1"/>
  <c r="AD205" i="2" s="1"/>
  <c r="AD206" i="2" s="1"/>
  <c r="AD207" i="2" s="1"/>
  <c r="BM193" i="2" s="1"/>
  <c r="AN91" i="4" s="1"/>
  <c r="AG12" i="2"/>
  <c r="D313" i="13"/>
  <c r="D510" i="13"/>
  <c r="D308" i="13"/>
  <c r="D717" i="13"/>
  <c r="D417" i="13"/>
  <c r="AF14" i="2"/>
  <c r="AG14" i="2" s="1"/>
  <c r="AG13" i="2"/>
  <c r="D636" i="13"/>
  <c r="D425" i="13"/>
  <c r="D434" i="13"/>
  <c r="D532" i="13"/>
  <c r="D330" i="13"/>
  <c r="D734" i="13"/>
  <c r="L37" i="1"/>
  <c r="U37" i="1" s="1"/>
  <c r="AC3" i="16"/>
  <c r="AE3" i="16" s="1"/>
  <c r="D737" i="13"/>
  <c r="L31" i="1"/>
  <c r="AF110" i="2"/>
  <c r="AF111" i="2" s="1"/>
  <c r="AF112" i="2" s="1"/>
  <c r="AF113" i="2" s="1"/>
  <c r="AF114" i="2" s="1"/>
  <c r="AF115" i="2" s="1"/>
  <c r="AF116" i="2" s="1"/>
  <c r="AF117" i="2" s="1"/>
  <c r="AF118" i="2" s="1"/>
  <c r="AF119" i="2" s="1"/>
  <c r="AF120" i="2" s="1"/>
  <c r="AG109" i="2"/>
  <c r="D41" i="1"/>
  <c r="Z3" i="16" s="1"/>
  <c r="D219" i="13"/>
  <c r="D623" i="13"/>
  <c r="D421" i="13"/>
  <c r="AB19" i="2"/>
  <c r="AB20" i="2" s="1"/>
  <c r="AB21" i="2" s="1"/>
  <c r="AB22" i="2" s="1"/>
  <c r="AB23" i="2" s="1"/>
  <c r="AC18" i="2"/>
  <c r="Y3" i="16"/>
  <c r="D215" i="13"/>
  <c r="D618" i="13"/>
  <c r="D416" i="13"/>
  <c r="D214" i="13"/>
  <c r="AD17" i="2"/>
  <c r="AD18" i="2" s="1"/>
  <c r="AD19" i="2" s="1"/>
  <c r="AD20" i="2" s="1"/>
  <c r="AD21" i="2" s="1"/>
  <c r="AE16" i="2"/>
  <c r="AB114" i="2"/>
  <c r="AB115" i="2" s="1"/>
  <c r="AB116" i="2" s="1"/>
  <c r="AB117" i="2" s="1"/>
  <c r="AB118" i="2" s="1"/>
  <c r="AB119" i="2" s="1"/>
  <c r="AB120" i="2" s="1"/>
  <c r="AB121" i="2" s="1"/>
  <c r="AB122" i="2" s="1"/>
  <c r="AB123" i="2" s="1"/>
  <c r="AB124" i="2" s="1"/>
  <c r="AB125" i="2" s="1"/>
  <c r="AB126" i="2" s="1"/>
  <c r="AB127" i="2" s="1"/>
  <c r="AB128" i="2" s="1"/>
  <c r="AC113" i="2"/>
  <c r="AC111" i="2"/>
  <c r="AH3" i="16"/>
  <c r="V3" i="16"/>
  <c r="L44" i="1"/>
  <c r="U44" i="1" s="1"/>
  <c r="L39" i="1"/>
  <c r="U39" i="1" s="1"/>
  <c r="L33" i="1"/>
  <c r="AN3" i="16"/>
  <c r="L40" i="1"/>
  <c r="U40" i="1" s="1"/>
  <c r="L38" i="1"/>
  <c r="U38" i="1" s="1"/>
  <c r="L34" i="1"/>
  <c r="AC16" i="2"/>
  <c r="AC21" i="2"/>
  <c r="D35" i="1"/>
  <c r="K3" i="16" s="1"/>
  <c r="AY3" i="16"/>
  <c r="AZ3" i="16" s="1"/>
  <c r="L45" i="1"/>
  <c r="U45" i="1" s="1"/>
  <c r="Z8" i="2"/>
  <c r="AA7" i="2"/>
  <c r="L43" i="1"/>
  <c r="U43" i="1" s="1"/>
  <c r="H47" i="1"/>
  <c r="AP3" i="16" s="1"/>
  <c r="AE131" i="2"/>
  <c r="AE109" i="2"/>
  <c r="AI3" i="16"/>
  <c r="AK3" i="16" s="1"/>
  <c r="H41" i="1"/>
  <c r="AA3" i="16" s="1"/>
  <c r="D333" i="13"/>
  <c r="BC3" i="16"/>
  <c r="AW3" i="16"/>
  <c r="D314" i="13"/>
  <c r="D718" i="13"/>
  <c r="D516" i="13"/>
  <c r="D205" i="13"/>
  <c r="D609" i="13"/>
  <c r="D407" i="13"/>
  <c r="D635" i="13"/>
  <c r="D433" i="13"/>
  <c r="D231" i="13"/>
  <c r="L46" i="1"/>
  <c r="U46" i="1" s="1"/>
  <c r="D331" i="13"/>
  <c r="D735" i="13"/>
  <c r="D533" i="13"/>
  <c r="H35" i="1"/>
  <c r="L3" i="16" s="1"/>
  <c r="S3" i="16"/>
  <c r="D47" i="1"/>
  <c r="AO3" i="16" s="1"/>
  <c r="D406" i="13"/>
  <c r="D204" i="13"/>
  <c r="D608" i="13"/>
  <c r="D334" i="13"/>
  <c r="D536" i="13"/>
  <c r="D738" i="13"/>
  <c r="D740" i="13"/>
  <c r="D336" i="13"/>
  <c r="D538" i="13"/>
  <c r="D408" i="13"/>
  <c r="D610" i="13"/>
  <c r="D206" i="13"/>
  <c r="L32" i="1"/>
  <c r="D430" i="13"/>
  <c r="D228" i="13"/>
  <c r="D632" i="13"/>
  <c r="D537" i="13"/>
  <c r="D335" i="13"/>
  <c r="D739" i="13"/>
  <c r="D332" i="13"/>
  <c r="D736" i="13"/>
  <c r="D534" i="13"/>
  <c r="AC30" i="2"/>
  <c r="U53" i="1"/>
  <c r="P3" i="16"/>
  <c r="L53" i="1"/>
  <c r="AA31" i="2"/>
  <c r="AG30" i="2"/>
  <c r="BF3" i="16"/>
  <c r="AC131" i="2"/>
  <c r="Z112" i="2"/>
  <c r="AA111" i="2"/>
  <c r="A4" i="12"/>
  <c r="A4" i="13"/>
  <c r="A206" i="13"/>
  <c r="A5" i="12"/>
  <c r="A5" i="13"/>
  <c r="Y11" i="2"/>
  <c r="AI10" i="2"/>
  <c r="AT3" i="16"/>
  <c r="A208" i="13" l="1"/>
  <c r="A410" i="13"/>
  <c r="M3" i="16"/>
  <c r="AE129" i="2"/>
  <c r="BL109" i="2" s="1"/>
  <c r="AM7" i="4" s="1"/>
  <c r="AF15" i="2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121" i="2"/>
  <c r="AG120" i="2"/>
  <c r="L35" i="1"/>
  <c r="AG110" i="2"/>
  <c r="AB3" i="16"/>
  <c r="BM177" i="2"/>
  <c r="AN75" i="4" s="1"/>
  <c r="BM119" i="2"/>
  <c r="AN17" i="4" s="1"/>
  <c r="BL150" i="2"/>
  <c r="AM48" i="4" s="1"/>
  <c r="BM145" i="2"/>
  <c r="AN43" i="4" s="1"/>
  <c r="BL178" i="2"/>
  <c r="AM76" i="4" s="1"/>
  <c r="BL167" i="2"/>
  <c r="AM65" i="4" s="1"/>
  <c r="BM168" i="2"/>
  <c r="AN66" i="4" s="1"/>
  <c r="BL141" i="2"/>
  <c r="AM39" i="4" s="1"/>
  <c r="BL179" i="2"/>
  <c r="AM77" i="4" s="1"/>
  <c r="BM175" i="2"/>
  <c r="AN73" i="4" s="1"/>
  <c r="BM125" i="2"/>
  <c r="AN23" i="4" s="1"/>
  <c r="BL125" i="2"/>
  <c r="AM23" i="4" s="1"/>
  <c r="BL206" i="2"/>
  <c r="AM104" i="4" s="1"/>
  <c r="BL205" i="2"/>
  <c r="AM103" i="4" s="1"/>
  <c r="BL195" i="2"/>
  <c r="AM93" i="4" s="1"/>
  <c r="BM162" i="2"/>
  <c r="AN60" i="4" s="1"/>
  <c r="BL177" i="2"/>
  <c r="AM75" i="4" s="1"/>
  <c r="BM190" i="2"/>
  <c r="AN88" i="4" s="1"/>
  <c r="BM121" i="2"/>
  <c r="AN19" i="4" s="1"/>
  <c r="BM153" i="2"/>
  <c r="AN51" i="4" s="1"/>
  <c r="BL156" i="2"/>
  <c r="AM54" i="4" s="1"/>
  <c r="BL146" i="2"/>
  <c r="AM44" i="4" s="1"/>
  <c r="BM171" i="2"/>
  <c r="AN69" i="4" s="1"/>
  <c r="BL137" i="2"/>
  <c r="AM35" i="4" s="1"/>
  <c r="BM170" i="2"/>
  <c r="AN68" i="4" s="1"/>
  <c r="BM136" i="2"/>
  <c r="AN34" i="4" s="1"/>
  <c r="BM129" i="2"/>
  <c r="AN27" i="4" s="1"/>
  <c r="BM123" i="2"/>
  <c r="AN21" i="4" s="1"/>
  <c r="BM133" i="2"/>
  <c r="AN31" i="4" s="1"/>
  <c r="BL175" i="2"/>
  <c r="AM73" i="4" s="1"/>
  <c r="BL153" i="2"/>
  <c r="AM51" i="4" s="1"/>
  <c r="BM197" i="2"/>
  <c r="AN95" i="4" s="1"/>
  <c r="BL159" i="2"/>
  <c r="AM57" i="4" s="1"/>
  <c r="BM173" i="2"/>
  <c r="AN71" i="4" s="1"/>
  <c r="BL118" i="2"/>
  <c r="AM16" i="4" s="1"/>
  <c r="BM116" i="2"/>
  <c r="AN14" i="4" s="1"/>
  <c r="BL173" i="2"/>
  <c r="AM71" i="4" s="1"/>
  <c r="BM149" i="2"/>
  <c r="AN47" i="4" s="1"/>
  <c r="BM138" i="2"/>
  <c r="AN36" i="4" s="1"/>
  <c r="BM164" i="2"/>
  <c r="AN62" i="4" s="1"/>
  <c r="BM172" i="2"/>
  <c r="AN70" i="4" s="1"/>
  <c r="BL127" i="2"/>
  <c r="AM25" i="4" s="1"/>
  <c r="BL185" i="2"/>
  <c r="AM83" i="4" s="1"/>
  <c r="BM176" i="2"/>
  <c r="AN74" i="4" s="1"/>
  <c r="BM157" i="2"/>
  <c r="AN55" i="4" s="1"/>
  <c r="BL189" i="2"/>
  <c r="AM87" i="4" s="1"/>
  <c r="BM152" i="2"/>
  <c r="AN50" i="4" s="1"/>
  <c r="BM124" i="2"/>
  <c r="AN22" i="4" s="1"/>
  <c r="BM202" i="2"/>
  <c r="AN100" i="4" s="1"/>
  <c r="BL135" i="2"/>
  <c r="AM33" i="4" s="1"/>
  <c r="BL115" i="2"/>
  <c r="AM13" i="4" s="1"/>
  <c r="BM167" i="2"/>
  <c r="AN65" i="4" s="1"/>
  <c r="BL166" i="2"/>
  <c r="AM64" i="4" s="1"/>
  <c r="BL181" i="2"/>
  <c r="AM79" i="4" s="1"/>
  <c r="BL160" i="2"/>
  <c r="AM58" i="4" s="1"/>
  <c r="BM185" i="2"/>
  <c r="AN83" i="4" s="1"/>
  <c r="BL182" i="2"/>
  <c r="AM80" i="4" s="1"/>
  <c r="BL180" i="2"/>
  <c r="AM78" i="4" s="1"/>
  <c r="BL171" i="2"/>
  <c r="AM69" i="4" s="1"/>
  <c r="BL120" i="2"/>
  <c r="AM18" i="4" s="1"/>
  <c r="BL142" i="2"/>
  <c r="AM40" i="4" s="1"/>
  <c r="BL123" i="2"/>
  <c r="AM21" i="4" s="1"/>
  <c r="BM189" i="2"/>
  <c r="AN87" i="4" s="1"/>
  <c r="BM169" i="2"/>
  <c r="AN67" i="4" s="1"/>
  <c r="BM181" i="2"/>
  <c r="AN79" i="4" s="1"/>
  <c r="BM142" i="2"/>
  <c r="AN40" i="4" s="1"/>
  <c r="BL110" i="2"/>
  <c r="AM8" i="4" s="1"/>
  <c r="BL165" i="2"/>
  <c r="AM63" i="4" s="1"/>
  <c r="BL176" i="2"/>
  <c r="AM74" i="4" s="1"/>
  <c r="BM166" i="2"/>
  <c r="AN64" i="4" s="1"/>
  <c r="BL129" i="2"/>
  <c r="AM27" i="4" s="1"/>
  <c r="BM146" i="2"/>
  <c r="AN44" i="4" s="1"/>
  <c r="BL147" i="2"/>
  <c r="AM45" i="4" s="1"/>
  <c r="BL164" i="2"/>
  <c r="AM62" i="4" s="1"/>
  <c r="BM198" i="2"/>
  <c r="AN96" i="4" s="1"/>
  <c r="BL161" i="2"/>
  <c r="AM59" i="4" s="1"/>
  <c r="BL169" i="2"/>
  <c r="AM67" i="4" s="1"/>
  <c r="BM141" i="2"/>
  <c r="AN39" i="4" s="1"/>
  <c r="BL162" i="2"/>
  <c r="AM60" i="4" s="1"/>
  <c r="BL119" i="2"/>
  <c r="AM17" i="4" s="1"/>
  <c r="BL128" i="2"/>
  <c r="AM26" i="4" s="1"/>
  <c r="BL152" i="2"/>
  <c r="AM50" i="4" s="1"/>
  <c r="BM179" i="2"/>
  <c r="AN77" i="4" s="1"/>
  <c r="BM113" i="2"/>
  <c r="AN11" i="4" s="1"/>
  <c r="BM165" i="2"/>
  <c r="AN63" i="4" s="1"/>
  <c r="BM194" i="2"/>
  <c r="AN92" i="4" s="1"/>
  <c r="BL140" i="2"/>
  <c r="AM38" i="4" s="1"/>
  <c r="BL143" i="2"/>
  <c r="AM41" i="4" s="1"/>
  <c r="BL138" i="2"/>
  <c r="AM36" i="4" s="1"/>
  <c r="BL186" i="2"/>
  <c r="AM84" i="4" s="1"/>
  <c r="BL199" i="2"/>
  <c r="AM97" i="4" s="1"/>
  <c r="BL133" i="2"/>
  <c r="AM31" i="4" s="1"/>
  <c r="BM117" i="2"/>
  <c r="AN15" i="4" s="1"/>
  <c r="BL198" i="2"/>
  <c r="AM96" i="4" s="1"/>
  <c r="BL157" i="2"/>
  <c r="AM55" i="4" s="1"/>
  <c r="BL155" i="2"/>
  <c r="AM53" i="4" s="1"/>
  <c r="BM188" i="2"/>
  <c r="AN86" i="4" s="1"/>
  <c r="BL111" i="2"/>
  <c r="AM9" i="4" s="1"/>
  <c r="BM135" i="2"/>
  <c r="AN33" i="4" s="1"/>
  <c r="BM174" i="2"/>
  <c r="AN72" i="4" s="1"/>
  <c r="BM132" i="2"/>
  <c r="AN30" i="4" s="1"/>
  <c r="BL144" i="2"/>
  <c r="AM42" i="4" s="1"/>
  <c r="BM118" i="2"/>
  <c r="AN16" i="4" s="1"/>
  <c r="BM151" i="2"/>
  <c r="AN49" i="4" s="1"/>
  <c r="BM158" i="2"/>
  <c r="AN56" i="4" s="1"/>
  <c r="BM130" i="2"/>
  <c r="AN28" i="4" s="1"/>
  <c r="BM178" i="2"/>
  <c r="AN76" i="4" s="1"/>
  <c r="BL191" i="2"/>
  <c r="AM89" i="4" s="1"/>
  <c r="BL192" i="2"/>
  <c r="AM90" i="4" s="1"/>
  <c r="BM182" i="2"/>
  <c r="AN80" i="4" s="1"/>
  <c r="BM128" i="2"/>
  <c r="AN26" i="4" s="1"/>
  <c r="BM196" i="2"/>
  <c r="AN94" i="4" s="1"/>
  <c r="BM111" i="2"/>
  <c r="AN9" i="4" s="1"/>
  <c r="BM144" i="2"/>
  <c r="AN42" i="4" s="1"/>
  <c r="BL190" i="2"/>
  <c r="AM88" i="4" s="1"/>
  <c r="AD208" i="2"/>
  <c r="BM207" i="2"/>
  <c r="AN105" i="4" s="1"/>
  <c r="BM112" i="2"/>
  <c r="AN10" i="4" s="1"/>
  <c r="BM203" i="2"/>
  <c r="AN101" i="4" s="1"/>
  <c r="BM115" i="2"/>
  <c r="AN13" i="4" s="1"/>
  <c r="BM199" i="2"/>
  <c r="AN97" i="4" s="1"/>
  <c r="BL126" i="2"/>
  <c r="AM24" i="4" s="1"/>
  <c r="BL151" i="2"/>
  <c r="AM49" i="4" s="1"/>
  <c r="BM155" i="2"/>
  <c r="AN53" i="4" s="1"/>
  <c r="BL158" i="2"/>
  <c r="AM56" i="4" s="1"/>
  <c r="BM204" i="2"/>
  <c r="AN102" i="4" s="1"/>
  <c r="BL154" i="2"/>
  <c r="AM52" i="4" s="1"/>
  <c r="BM156" i="2"/>
  <c r="AN54" i="4" s="1"/>
  <c r="BL174" i="2"/>
  <c r="AM72" i="4" s="1"/>
  <c r="BM126" i="2"/>
  <c r="AN24" i="4" s="1"/>
  <c r="BM140" i="2"/>
  <c r="AN38" i="4" s="1"/>
  <c r="BL163" i="2"/>
  <c r="AM61" i="4" s="1"/>
  <c r="BM160" i="2"/>
  <c r="AN58" i="4" s="1"/>
  <c r="BL203" i="2"/>
  <c r="AM101" i="4" s="1"/>
  <c r="BM183" i="2"/>
  <c r="AN81" i="4" s="1"/>
  <c r="BM143" i="2"/>
  <c r="AN41" i="4" s="1"/>
  <c r="BL188" i="2"/>
  <c r="AM86" i="4" s="1"/>
  <c r="BM150" i="2"/>
  <c r="AN48" i="4" s="1"/>
  <c r="BL134" i="2"/>
  <c r="AM32" i="4" s="1"/>
  <c r="BL122" i="2"/>
  <c r="AM20" i="4" s="1"/>
  <c r="BL121" i="2"/>
  <c r="AM19" i="4" s="1"/>
  <c r="BM184" i="2"/>
  <c r="AN82" i="4" s="1"/>
  <c r="BL124" i="2"/>
  <c r="AM22" i="4" s="1"/>
  <c r="BL183" i="2"/>
  <c r="AM81" i="4" s="1"/>
  <c r="BL136" i="2"/>
  <c r="AM34" i="4" s="1"/>
  <c r="BM201" i="2"/>
  <c r="AN99" i="4" s="1"/>
  <c r="BL132" i="2"/>
  <c r="AM30" i="4" s="1"/>
  <c r="BL139" i="2"/>
  <c r="AM37" i="4" s="1"/>
  <c r="BL204" i="2"/>
  <c r="AM102" i="4" s="1"/>
  <c r="BM206" i="2"/>
  <c r="AN104" i="4" s="1"/>
  <c r="BM159" i="2"/>
  <c r="AN57" i="4" s="1"/>
  <c r="BM180" i="2"/>
  <c r="AN78" i="4" s="1"/>
  <c r="BM147" i="2"/>
  <c r="AN45" i="4" s="1"/>
  <c r="BM200" i="2"/>
  <c r="AN98" i="4" s="1"/>
  <c r="BM192" i="2"/>
  <c r="AN90" i="4" s="1"/>
  <c r="BL196" i="2"/>
  <c r="AM94" i="4" s="1"/>
  <c r="BM191" i="2"/>
  <c r="AN89" i="4" s="1"/>
  <c r="BL187" i="2"/>
  <c r="AM85" i="4" s="1"/>
  <c r="BL172" i="2"/>
  <c r="AM70" i="4" s="1"/>
  <c r="BL114" i="2"/>
  <c r="AM12" i="4" s="1"/>
  <c r="BL131" i="2"/>
  <c r="AM29" i="4" s="1"/>
  <c r="BM114" i="2"/>
  <c r="AN12" i="4" s="1"/>
  <c r="BM186" i="2"/>
  <c r="AN84" i="4" s="1"/>
  <c r="BL207" i="2"/>
  <c r="AM105" i="4" s="1"/>
  <c r="BL194" i="2"/>
  <c r="AM92" i="4" s="1"/>
  <c r="BL197" i="2"/>
  <c r="AM95" i="4" s="1"/>
  <c r="BL201" i="2"/>
  <c r="AM99" i="4" s="1"/>
  <c r="BL117" i="2"/>
  <c r="AM15" i="4" s="1"/>
  <c r="BM195" i="2"/>
  <c r="AN93" i="4" s="1"/>
  <c r="BM137" i="2"/>
  <c r="AN35" i="4" s="1"/>
  <c r="BM205" i="2"/>
  <c r="AN103" i="4" s="1"/>
  <c r="BM131" i="2"/>
  <c r="AN29" i="4" s="1"/>
  <c r="BL149" i="2"/>
  <c r="AM47" i="4" s="1"/>
  <c r="BL130" i="2"/>
  <c r="AM28" i="4" s="1"/>
  <c r="BM127" i="2"/>
  <c r="AN25" i="4" s="1"/>
  <c r="BM163" i="2"/>
  <c r="AN61" i="4" s="1"/>
  <c r="BL202" i="2"/>
  <c r="AM100" i="4" s="1"/>
  <c r="BL116" i="2"/>
  <c r="AM14" i="4" s="1"/>
  <c r="BM122" i="2"/>
  <c r="AN20" i="4" s="1"/>
  <c r="BL184" i="2"/>
  <c r="AM82" i="4" s="1"/>
  <c r="BL200" i="2"/>
  <c r="AM98" i="4" s="1"/>
  <c r="BM134" i="2"/>
  <c r="AN32" i="4" s="1"/>
  <c r="BM187" i="2"/>
  <c r="AN85" i="4" s="1"/>
  <c r="BL112" i="2"/>
  <c r="AM10" i="4" s="1"/>
  <c r="BM154" i="2"/>
  <c r="AN52" i="4" s="1"/>
  <c r="BL168" i="2"/>
  <c r="AM66" i="4" s="1"/>
  <c r="BL145" i="2"/>
  <c r="AM43" i="4" s="1"/>
  <c r="BM161" i="2"/>
  <c r="AN59" i="4" s="1"/>
  <c r="BL148" i="2"/>
  <c r="AM46" i="4" s="1"/>
  <c r="BM120" i="2"/>
  <c r="AN18" i="4" s="1"/>
  <c r="BM139" i="2"/>
  <c r="AN37" i="4" s="1"/>
  <c r="BL193" i="2"/>
  <c r="AM91" i="4" s="1"/>
  <c r="BM148" i="2"/>
  <c r="AN46" i="4" s="1"/>
  <c r="BL170" i="2"/>
  <c r="AM68" i="4" s="1"/>
  <c r="BL113" i="2"/>
  <c r="AM11" i="4" s="1"/>
  <c r="U41" i="1"/>
  <c r="AB129" i="2"/>
  <c r="AB130" i="2" s="1"/>
  <c r="AB131" i="2" s="1"/>
  <c r="AB132" i="2" s="1"/>
  <c r="AC128" i="2"/>
  <c r="AD22" i="2"/>
  <c r="AD23" i="2" s="1"/>
  <c r="AD24" i="2" s="1"/>
  <c r="AD25" i="2" s="1"/>
  <c r="AD26" i="2" s="1"/>
  <c r="AD27" i="2" s="1"/>
  <c r="AD28" i="2" s="1"/>
  <c r="AD29" i="2" s="1"/>
  <c r="AD30" i="2" s="1"/>
  <c r="AE21" i="2"/>
  <c r="AB24" i="2"/>
  <c r="AB25" i="2" s="1"/>
  <c r="AB26" i="2" s="1"/>
  <c r="AC23" i="2"/>
  <c r="L41" i="1"/>
  <c r="AQ3" i="16"/>
  <c r="U47" i="1"/>
  <c r="BL108" i="2"/>
  <c r="AM6" i="4" s="1"/>
  <c r="L47" i="1"/>
  <c r="Z9" i="2"/>
  <c r="AA8" i="2"/>
  <c r="AC31" i="2"/>
  <c r="AG31" i="2"/>
  <c r="Z113" i="2"/>
  <c r="AA112" i="2"/>
  <c r="A6" i="13"/>
  <c r="A6" i="12"/>
  <c r="Y12" i="2"/>
  <c r="AI11" i="2"/>
  <c r="AG15" i="2" l="1"/>
  <c r="S54" i="1"/>
  <c r="D2" i="15" s="1"/>
  <c r="AF122" i="2"/>
  <c r="AG121" i="2"/>
  <c r="AB133" i="2"/>
  <c r="AB134" i="2" s="1"/>
  <c r="AC132" i="2"/>
  <c r="AD31" i="2"/>
  <c r="AE30" i="2"/>
  <c r="AB27" i="2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AB61" i="2" s="1"/>
  <c r="AB62" i="2" s="1"/>
  <c r="AB63" i="2" s="1"/>
  <c r="AB64" i="2" s="1"/>
  <c r="AB65" i="2" s="1"/>
  <c r="AB66" i="2" s="1"/>
  <c r="AB67" i="2" s="1"/>
  <c r="AB68" i="2" s="1"/>
  <c r="AB69" i="2" s="1"/>
  <c r="AB70" i="2" s="1"/>
  <c r="AB71" i="2" s="1"/>
  <c r="AB72" i="2" s="1"/>
  <c r="AB73" i="2" s="1"/>
  <c r="AB74" i="2" s="1"/>
  <c r="AB75" i="2" s="1"/>
  <c r="AB76" i="2" s="1"/>
  <c r="AB77" i="2" s="1"/>
  <c r="AB78" i="2" s="1"/>
  <c r="AB79" i="2" s="1"/>
  <c r="AB80" i="2" s="1"/>
  <c r="AB81" i="2" s="1"/>
  <c r="AB82" i="2" s="1"/>
  <c r="AB83" i="2" s="1"/>
  <c r="AB84" i="2" s="1"/>
  <c r="AB85" i="2" s="1"/>
  <c r="AB86" i="2" s="1"/>
  <c r="AB87" i="2" s="1"/>
  <c r="AB88" i="2" s="1"/>
  <c r="AB89" i="2" s="1"/>
  <c r="AB90" i="2" s="1"/>
  <c r="AB91" i="2" s="1"/>
  <c r="AB92" i="2" s="1"/>
  <c r="AB93" i="2" s="1"/>
  <c r="AB94" i="2" s="1"/>
  <c r="AB95" i="2" s="1"/>
  <c r="AB96" i="2" s="1"/>
  <c r="AB97" i="2" s="1"/>
  <c r="AB98" i="2" s="1"/>
  <c r="AB99" i="2" s="1"/>
  <c r="AB100" i="2" s="1"/>
  <c r="AB101" i="2" s="1"/>
  <c r="AB102" i="2" s="1"/>
  <c r="AB103" i="2" s="1"/>
  <c r="AB104" i="2" s="1"/>
  <c r="AB105" i="2" s="1"/>
  <c r="AC26" i="2"/>
  <c r="Z10" i="2"/>
  <c r="AA9" i="2"/>
  <c r="AG25" i="2"/>
  <c r="AF26" i="2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AF46" i="2" s="1"/>
  <c r="AF47" i="2" s="1"/>
  <c r="AF48" i="2" s="1"/>
  <c r="AF49" i="2" s="1"/>
  <c r="AF50" i="2" s="1"/>
  <c r="AF51" i="2" s="1"/>
  <c r="AF52" i="2" s="1"/>
  <c r="AF53" i="2" s="1"/>
  <c r="AF54" i="2" s="1"/>
  <c r="AF55" i="2" s="1"/>
  <c r="AF56" i="2" s="1"/>
  <c r="AF57" i="2" s="1"/>
  <c r="AF58" i="2" s="1"/>
  <c r="AF59" i="2" s="1"/>
  <c r="AF60" i="2" s="1"/>
  <c r="AF61" i="2" s="1"/>
  <c r="AF62" i="2" s="1"/>
  <c r="AF63" i="2" s="1"/>
  <c r="AF64" i="2" s="1"/>
  <c r="AF65" i="2" s="1"/>
  <c r="AF66" i="2" s="1"/>
  <c r="AF67" i="2" s="1"/>
  <c r="AF68" i="2" s="1"/>
  <c r="AF69" i="2" s="1"/>
  <c r="AF70" i="2" s="1"/>
  <c r="AF71" i="2" s="1"/>
  <c r="AF72" i="2" s="1"/>
  <c r="AF73" i="2" s="1"/>
  <c r="AF74" i="2" s="1"/>
  <c r="AF75" i="2" s="1"/>
  <c r="AF76" i="2" s="1"/>
  <c r="AF77" i="2" s="1"/>
  <c r="AF78" i="2" s="1"/>
  <c r="AF79" i="2" s="1"/>
  <c r="AF80" i="2" s="1"/>
  <c r="AF81" i="2" s="1"/>
  <c r="AF82" i="2" s="1"/>
  <c r="AF83" i="2" s="1"/>
  <c r="AF84" i="2" s="1"/>
  <c r="AF85" i="2" s="1"/>
  <c r="AF86" i="2" s="1"/>
  <c r="AF87" i="2" s="1"/>
  <c r="AF88" i="2" s="1"/>
  <c r="AF89" i="2" s="1"/>
  <c r="AF90" i="2" s="1"/>
  <c r="AF91" i="2" s="1"/>
  <c r="AF92" i="2" s="1"/>
  <c r="AF93" i="2" s="1"/>
  <c r="AF94" i="2" s="1"/>
  <c r="AF95" i="2" s="1"/>
  <c r="AF96" i="2" s="1"/>
  <c r="AF97" i="2" s="1"/>
  <c r="AF98" i="2" s="1"/>
  <c r="AF99" i="2" s="1"/>
  <c r="AF100" i="2" s="1"/>
  <c r="AF101" i="2" s="1"/>
  <c r="AF102" i="2" s="1"/>
  <c r="AF103" i="2" s="1"/>
  <c r="AF104" i="2" s="1"/>
  <c r="AF105" i="2" s="1"/>
  <c r="BN14" i="2" s="1"/>
  <c r="AG14" i="4" s="1"/>
  <c r="AC32" i="2"/>
  <c r="Z114" i="2"/>
  <c r="AA113" i="2"/>
  <c r="A209" i="13"/>
  <c r="A7" i="13"/>
  <c r="A7" i="12"/>
  <c r="Y13" i="2"/>
  <c r="AI12" i="2"/>
  <c r="BS3" i="16" l="1"/>
  <c r="AF123" i="2"/>
  <c r="AG122" i="2"/>
  <c r="AB135" i="2"/>
  <c r="AC134" i="2"/>
  <c r="AD32" i="2"/>
  <c r="AE31" i="2"/>
  <c r="Z11" i="2"/>
  <c r="AA10" i="2"/>
  <c r="AG33" i="2"/>
  <c r="BN90" i="2"/>
  <c r="AG90" i="4" s="1"/>
  <c r="BO96" i="2"/>
  <c r="AH96" i="4" s="1"/>
  <c r="BN33" i="2"/>
  <c r="AG33" i="4" s="1"/>
  <c r="BO58" i="2"/>
  <c r="AH58" i="4" s="1"/>
  <c r="BO14" i="2"/>
  <c r="AH14" i="4" s="1"/>
  <c r="BN47" i="2"/>
  <c r="AG47" i="4" s="1"/>
  <c r="BN75" i="2"/>
  <c r="AG75" i="4" s="1"/>
  <c r="BO18" i="2"/>
  <c r="AH18" i="4" s="1"/>
  <c r="BO102" i="2"/>
  <c r="AH102" i="4" s="1"/>
  <c r="BN71" i="2"/>
  <c r="AG71" i="4" s="1"/>
  <c r="BO17" i="2"/>
  <c r="AH17" i="4" s="1"/>
  <c r="BN37" i="2"/>
  <c r="AG37" i="4" s="1"/>
  <c r="BN28" i="2"/>
  <c r="AG28" i="4" s="1"/>
  <c r="BN84" i="2"/>
  <c r="AG84" i="4" s="1"/>
  <c r="BN51" i="2"/>
  <c r="AG51" i="4" s="1"/>
  <c r="BO74" i="2"/>
  <c r="AH74" i="4" s="1"/>
  <c r="BO42" i="2"/>
  <c r="AH42" i="4" s="1"/>
  <c r="BN93" i="2"/>
  <c r="AG93" i="4" s="1"/>
  <c r="BN19" i="2"/>
  <c r="AG19" i="4" s="1"/>
  <c r="BN88" i="2"/>
  <c r="AG88" i="4" s="1"/>
  <c r="BO87" i="2"/>
  <c r="AH87" i="4" s="1"/>
  <c r="BO92" i="2"/>
  <c r="AH92" i="4" s="1"/>
  <c r="BO31" i="2"/>
  <c r="AH31" i="4" s="1"/>
  <c r="BO20" i="2"/>
  <c r="AH20" i="4" s="1"/>
  <c r="BO45" i="2"/>
  <c r="AH45" i="4" s="1"/>
  <c r="BN60" i="2"/>
  <c r="AG60" i="4" s="1"/>
  <c r="BN78" i="2"/>
  <c r="AG78" i="4" s="1"/>
  <c r="BN35" i="2"/>
  <c r="AG35" i="4" s="1"/>
  <c r="BO84" i="2"/>
  <c r="AH84" i="4" s="1"/>
  <c r="BN97" i="2"/>
  <c r="AG97" i="4" s="1"/>
  <c r="BN68" i="2"/>
  <c r="AG68" i="4" s="1"/>
  <c r="BN40" i="2"/>
  <c r="AG40" i="4" s="1"/>
  <c r="BJ26" i="2"/>
  <c r="AC26" i="4" s="1"/>
  <c r="BJ44" i="2"/>
  <c r="AC44" i="4" s="1"/>
  <c r="BK29" i="2"/>
  <c r="AD29" i="4" s="1"/>
  <c r="BJ29" i="2"/>
  <c r="AC29" i="4" s="1"/>
  <c r="BJ40" i="2"/>
  <c r="AC40" i="4" s="1"/>
  <c r="BK30" i="2"/>
  <c r="AD30" i="4" s="1"/>
  <c r="BJ48" i="2"/>
  <c r="AC48" i="4" s="1"/>
  <c r="BN36" i="2"/>
  <c r="AG36" i="4" s="1"/>
  <c r="BO61" i="2"/>
  <c r="AH61" i="4" s="1"/>
  <c r="BN9" i="2"/>
  <c r="AG9" i="4" s="1"/>
  <c r="BO78" i="2"/>
  <c r="AH78" i="4" s="1"/>
  <c r="BN20" i="2"/>
  <c r="AG20" i="4" s="1"/>
  <c r="BN17" i="2"/>
  <c r="AG17" i="4" s="1"/>
  <c r="BO66" i="2"/>
  <c r="AH66" i="4" s="1"/>
  <c r="BO47" i="2"/>
  <c r="AH47" i="4" s="1"/>
  <c r="BO105" i="2"/>
  <c r="AH105" i="4" s="1"/>
  <c r="BN41" i="2"/>
  <c r="AG41" i="4" s="1"/>
  <c r="BN38" i="2"/>
  <c r="AG38" i="4" s="1"/>
  <c r="BO101" i="2"/>
  <c r="AH101" i="4" s="1"/>
  <c r="BN11" i="2"/>
  <c r="AG11" i="4" s="1"/>
  <c r="BO65" i="2"/>
  <c r="AH65" i="4" s="1"/>
  <c r="BO46" i="2"/>
  <c r="AH46" i="4" s="1"/>
  <c r="BN30" i="2"/>
  <c r="AG30" i="4" s="1"/>
  <c r="BN32" i="2"/>
  <c r="AG32" i="4" s="1"/>
  <c r="BO23" i="2"/>
  <c r="AH23" i="4" s="1"/>
  <c r="BO57" i="2"/>
  <c r="AH57" i="4" s="1"/>
  <c r="BN43" i="2"/>
  <c r="AG43" i="4" s="1"/>
  <c r="BO82" i="2"/>
  <c r="AH82" i="4" s="1"/>
  <c r="BO25" i="2"/>
  <c r="AH25" i="4" s="1"/>
  <c r="BO35" i="2"/>
  <c r="AH35" i="4" s="1"/>
  <c r="BN53" i="2"/>
  <c r="AG53" i="4" s="1"/>
  <c r="BN99" i="2"/>
  <c r="AG99" i="4" s="1"/>
  <c r="BN7" i="2"/>
  <c r="AG7" i="4" s="1"/>
  <c r="BO21" i="2"/>
  <c r="AH21" i="4" s="1"/>
  <c r="BN73" i="2"/>
  <c r="AG73" i="4" s="1"/>
  <c r="BN85" i="2"/>
  <c r="AG85" i="4" s="1"/>
  <c r="BO53" i="2"/>
  <c r="AH53" i="4" s="1"/>
  <c r="BN55" i="2"/>
  <c r="AG55" i="4" s="1"/>
  <c r="BO76" i="2"/>
  <c r="AH76" i="4" s="1"/>
  <c r="BN10" i="2"/>
  <c r="AG10" i="4" s="1"/>
  <c r="BN102" i="2"/>
  <c r="AG102" i="4" s="1"/>
  <c r="BN64" i="2"/>
  <c r="AG64" i="4" s="1"/>
  <c r="BO48" i="2"/>
  <c r="AH48" i="4" s="1"/>
  <c r="BO32" i="2"/>
  <c r="AH32" i="4" s="1"/>
  <c r="BN59" i="2"/>
  <c r="AG59" i="4" s="1"/>
  <c r="BN66" i="2"/>
  <c r="AG66" i="4" s="1"/>
  <c r="BO26" i="2"/>
  <c r="AH26" i="4" s="1"/>
  <c r="BO100" i="2"/>
  <c r="AH100" i="4" s="1"/>
  <c r="BO50" i="2"/>
  <c r="AH50" i="4" s="1"/>
  <c r="BN89" i="2"/>
  <c r="AG89" i="4" s="1"/>
  <c r="BO80" i="2"/>
  <c r="AH80" i="4" s="1"/>
  <c r="BN49" i="2"/>
  <c r="AG49" i="4" s="1"/>
  <c r="BN95" i="2"/>
  <c r="AG95" i="4" s="1"/>
  <c r="BN74" i="2"/>
  <c r="AG74" i="4" s="1"/>
  <c r="BO98" i="2"/>
  <c r="AH98" i="4" s="1"/>
  <c r="BO68" i="2"/>
  <c r="AH68" i="4" s="1"/>
  <c r="BN91" i="2"/>
  <c r="AG91" i="4" s="1"/>
  <c r="BN104" i="2"/>
  <c r="AG104" i="4" s="1"/>
  <c r="BO62" i="2"/>
  <c r="AH62" i="4" s="1"/>
  <c r="BO12" i="2"/>
  <c r="AH12" i="4" s="1"/>
  <c r="BN62" i="2"/>
  <c r="AG62" i="4" s="1"/>
  <c r="BN56" i="2"/>
  <c r="AG56" i="4" s="1"/>
  <c r="BN50" i="2"/>
  <c r="AG50" i="4" s="1"/>
  <c r="BO41" i="2"/>
  <c r="AH41" i="4" s="1"/>
  <c r="BN58" i="2"/>
  <c r="AG58" i="4" s="1"/>
  <c r="BO49" i="2"/>
  <c r="AH49" i="4" s="1"/>
  <c r="BN70" i="2"/>
  <c r="AG70" i="4" s="1"/>
  <c r="BO59" i="2"/>
  <c r="AH59" i="4" s="1"/>
  <c r="BN26" i="2"/>
  <c r="AG26" i="4" s="1"/>
  <c r="BO71" i="2"/>
  <c r="AH71" i="4" s="1"/>
  <c r="BO83" i="2"/>
  <c r="AH83" i="4" s="1"/>
  <c r="BO85" i="2"/>
  <c r="AH85" i="4" s="1"/>
  <c r="BO64" i="2"/>
  <c r="AH64" i="4" s="1"/>
  <c r="BN25" i="2"/>
  <c r="AG25" i="4" s="1"/>
  <c r="BN69" i="2"/>
  <c r="AG69" i="4" s="1"/>
  <c r="BN48" i="2"/>
  <c r="AG48" i="4" s="1"/>
  <c r="BO75" i="2"/>
  <c r="AH75" i="4" s="1"/>
  <c r="BO27" i="2"/>
  <c r="AH27" i="4" s="1"/>
  <c r="BO38" i="2"/>
  <c r="AH38" i="4" s="1"/>
  <c r="BN18" i="2"/>
  <c r="AG18" i="4" s="1"/>
  <c r="BO103" i="2"/>
  <c r="AH103" i="4" s="1"/>
  <c r="BO24" i="2"/>
  <c r="AH24" i="4" s="1"/>
  <c r="BN15" i="2"/>
  <c r="AG15" i="4" s="1"/>
  <c r="BO72" i="2"/>
  <c r="AH72" i="4" s="1"/>
  <c r="BO44" i="2"/>
  <c r="AH44" i="4" s="1"/>
  <c r="BN23" i="2"/>
  <c r="AG23" i="4" s="1"/>
  <c r="BO69" i="2"/>
  <c r="AH69" i="4" s="1"/>
  <c r="BO29" i="2"/>
  <c r="AH29" i="4" s="1"/>
  <c r="BO95" i="2"/>
  <c r="AH95" i="4" s="1"/>
  <c r="BO54" i="2"/>
  <c r="AH54" i="4" s="1"/>
  <c r="BO19" i="2"/>
  <c r="AH19" i="4" s="1"/>
  <c r="BO99" i="2"/>
  <c r="AH99" i="4" s="1"/>
  <c r="BN82" i="2"/>
  <c r="AG82" i="4" s="1"/>
  <c r="BN86" i="2"/>
  <c r="AG86" i="4" s="1"/>
  <c r="BN98" i="2"/>
  <c r="AG98" i="4" s="1"/>
  <c r="BN87" i="2"/>
  <c r="AG87" i="4" s="1"/>
  <c r="BO52" i="2"/>
  <c r="AH52" i="4" s="1"/>
  <c r="BN6" i="2"/>
  <c r="AG6" i="4" s="1"/>
  <c r="BN24" i="2"/>
  <c r="AG24" i="4" s="1"/>
  <c r="BN29" i="2"/>
  <c r="AG29" i="4" s="1"/>
  <c r="BN83" i="2"/>
  <c r="AG83" i="4" s="1"/>
  <c r="BO94" i="2"/>
  <c r="AH94" i="4" s="1"/>
  <c r="BO30" i="2"/>
  <c r="AH30" i="4" s="1"/>
  <c r="BN103" i="2"/>
  <c r="AG103" i="4" s="1"/>
  <c r="BN34" i="2"/>
  <c r="AG34" i="4" s="1"/>
  <c r="BO56" i="2"/>
  <c r="AH56" i="4" s="1"/>
  <c r="BN100" i="2"/>
  <c r="AG100" i="4" s="1"/>
  <c r="BN42" i="2"/>
  <c r="AG42" i="4" s="1"/>
  <c r="BO60" i="2"/>
  <c r="AH60" i="4" s="1"/>
  <c r="BN67" i="2"/>
  <c r="AG67" i="4" s="1"/>
  <c r="BO15" i="2"/>
  <c r="AH15" i="4" s="1"/>
  <c r="BO97" i="2"/>
  <c r="AH97" i="4" s="1"/>
  <c r="BN63" i="2"/>
  <c r="AG63" i="4" s="1"/>
  <c r="BO11" i="2"/>
  <c r="AH11" i="4" s="1"/>
  <c r="BO34" i="2"/>
  <c r="AH34" i="4" s="1"/>
  <c r="BO86" i="2"/>
  <c r="AH86" i="4" s="1"/>
  <c r="BO88" i="2"/>
  <c r="AH88" i="4" s="1"/>
  <c r="BN12" i="2"/>
  <c r="AG12" i="4" s="1"/>
  <c r="BN39" i="2"/>
  <c r="AG39" i="4" s="1"/>
  <c r="BN44" i="2"/>
  <c r="AG44" i="4" s="1"/>
  <c r="BN76" i="2"/>
  <c r="AG76" i="4" s="1"/>
  <c r="BN65" i="2"/>
  <c r="AG65" i="4" s="1"/>
  <c r="BO67" i="2"/>
  <c r="AH67" i="4" s="1"/>
  <c r="BN31" i="2"/>
  <c r="AG31" i="4" s="1"/>
  <c r="BN92" i="2"/>
  <c r="AG92" i="4" s="1"/>
  <c r="BN77" i="2"/>
  <c r="AG77" i="4" s="1"/>
  <c r="BO16" i="2"/>
  <c r="AH16" i="4" s="1"/>
  <c r="BO91" i="2"/>
  <c r="AH91" i="4" s="1"/>
  <c r="BN57" i="2"/>
  <c r="AG57" i="4" s="1"/>
  <c r="BO70" i="2"/>
  <c r="AH70" i="4" s="1"/>
  <c r="BN80" i="2"/>
  <c r="AG80" i="4" s="1"/>
  <c r="BN8" i="2"/>
  <c r="AG8" i="4" s="1"/>
  <c r="BO89" i="2"/>
  <c r="AH89" i="4" s="1"/>
  <c r="BN101" i="2"/>
  <c r="AG101" i="4" s="1"/>
  <c r="BN72" i="2"/>
  <c r="AG72" i="4" s="1"/>
  <c r="BO36" i="2"/>
  <c r="AH36" i="4" s="1"/>
  <c r="BO77" i="2"/>
  <c r="AH77" i="4" s="1"/>
  <c r="BN61" i="2"/>
  <c r="AG61" i="4" s="1"/>
  <c r="BO39" i="2"/>
  <c r="AH39" i="4" s="1"/>
  <c r="BO90" i="2"/>
  <c r="AH90" i="4" s="1"/>
  <c r="BO51" i="2"/>
  <c r="AH51" i="4" s="1"/>
  <c r="BO63" i="2"/>
  <c r="AH63" i="4" s="1"/>
  <c r="BN81" i="2"/>
  <c r="AG81" i="4" s="1"/>
  <c r="BO79" i="2"/>
  <c r="AH79" i="4" s="1"/>
  <c r="BO37" i="2"/>
  <c r="AH37" i="4" s="1"/>
  <c r="BO43" i="2"/>
  <c r="AH43" i="4" s="1"/>
  <c r="BN22" i="2"/>
  <c r="AG22" i="4" s="1"/>
  <c r="BO40" i="2"/>
  <c r="AH40" i="4" s="1"/>
  <c r="BN13" i="2"/>
  <c r="AG13" i="4" s="1"/>
  <c r="BN27" i="2"/>
  <c r="AG27" i="4" s="1"/>
  <c r="BN45" i="2"/>
  <c r="AG45" i="4" s="1"/>
  <c r="BN54" i="2"/>
  <c r="AG54" i="4" s="1"/>
  <c r="BN105" i="2"/>
  <c r="AG105" i="4" s="1"/>
  <c r="BO33" i="2"/>
  <c r="AH33" i="4" s="1"/>
  <c r="BN21" i="2"/>
  <c r="AG21" i="4" s="1"/>
  <c r="BO81" i="2"/>
  <c r="AH81" i="4" s="1"/>
  <c r="BN96" i="2"/>
  <c r="AG96" i="4" s="1"/>
  <c r="BO73" i="2"/>
  <c r="AH73" i="4" s="1"/>
  <c r="BN46" i="2"/>
  <c r="AG46" i="4" s="1"/>
  <c r="BO28" i="2"/>
  <c r="AH28" i="4" s="1"/>
  <c r="BO93" i="2"/>
  <c r="AH93" i="4" s="1"/>
  <c r="BN16" i="2"/>
  <c r="AG16" i="4" s="1"/>
  <c r="BO104" i="2"/>
  <c r="AH104" i="4" s="1"/>
  <c r="BO22" i="2"/>
  <c r="AH22" i="4" s="1"/>
  <c r="BO55" i="2"/>
  <c r="AH55" i="4" s="1"/>
  <c r="BO13" i="2"/>
  <c r="AH13" i="4" s="1"/>
  <c r="BN52" i="2"/>
  <c r="AG52" i="4" s="1"/>
  <c r="BN79" i="2"/>
  <c r="AG79" i="4" s="1"/>
  <c r="BN94" i="2"/>
  <c r="AG94" i="4" s="1"/>
  <c r="BJ19" i="2"/>
  <c r="AC19" i="4" s="1"/>
  <c r="BJ16" i="2"/>
  <c r="AC16" i="4" s="1"/>
  <c r="BJ69" i="2"/>
  <c r="AC69" i="4" s="1"/>
  <c r="BK37" i="2"/>
  <c r="AD37" i="4" s="1"/>
  <c r="BJ97" i="2"/>
  <c r="AC97" i="4" s="1"/>
  <c r="BJ92" i="2"/>
  <c r="AC92" i="4" s="1"/>
  <c r="BJ68" i="2"/>
  <c r="AC68" i="4" s="1"/>
  <c r="BK28" i="2"/>
  <c r="AD28" i="4" s="1"/>
  <c r="BJ70" i="2"/>
  <c r="AC70" i="4" s="1"/>
  <c r="BJ66" i="2"/>
  <c r="AC66" i="4" s="1"/>
  <c r="BK23" i="2"/>
  <c r="AD23" i="4" s="1"/>
  <c r="BK27" i="2"/>
  <c r="AD27" i="4" s="1"/>
  <c r="BJ67" i="2"/>
  <c r="AC67" i="4" s="1"/>
  <c r="BK79" i="2"/>
  <c r="AD79" i="4" s="1"/>
  <c r="BK11" i="2"/>
  <c r="AD11" i="4" s="1"/>
  <c r="BJ95" i="2"/>
  <c r="AC95" i="4" s="1"/>
  <c r="BJ85" i="2"/>
  <c r="AC85" i="4" s="1"/>
  <c r="BK50" i="2"/>
  <c r="AD50" i="4" s="1"/>
  <c r="BJ13" i="2"/>
  <c r="AC13" i="4" s="1"/>
  <c r="BK104" i="2"/>
  <c r="AD104" i="4" s="1"/>
  <c r="BK18" i="2"/>
  <c r="AD18" i="4" s="1"/>
  <c r="BK97" i="2"/>
  <c r="AD97" i="4" s="1"/>
  <c r="BJ34" i="2"/>
  <c r="AC34" i="4" s="1"/>
  <c r="BK38" i="2"/>
  <c r="AD38" i="4" s="1"/>
  <c r="BK69" i="2"/>
  <c r="AD69" i="4" s="1"/>
  <c r="BJ35" i="2"/>
  <c r="AC35" i="4" s="1"/>
  <c r="BK87" i="2"/>
  <c r="AD87" i="4" s="1"/>
  <c r="BK101" i="2"/>
  <c r="AD101" i="4" s="1"/>
  <c r="BK42" i="2"/>
  <c r="AD42" i="4" s="1"/>
  <c r="BJ15" i="2"/>
  <c r="AC15" i="4" s="1"/>
  <c r="BK83" i="2"/>
  <c r="AD83" i="4" s="1"/>
  <c r="BJ55" i="2"/>
  <c r="AC55" i="4" s="1"/>
  <c r="BK49" i="2"/>
  <c r="AD49" i="4" s="1"/>
  <c r="BJ27" i="2"/>
  <c r="AC27" i="4" s="1"/>
  <c r="BJ102" i="2"/>
  <c r="AC102" i="4" s="1"/>
  <c r="BJ20" i="2"/>
  <c r="AC20" i="4" s="1"/>
  <c r="BJ8" i="2"/>
  <c r="AC8" i="4" s="1"/>
  <c r="BK25" i="2"/>
  <c r="AD25" i="4" s="1"/>
  <c r="BK81" i="2"/>
  <c r="AD81" i="4" s="1"/>
  <c r="BK32" i="2"/>
  <c r="AD32" i="4" s="1"/>
  <c r="BJ83" i="2"/>
  <c r="AC83" i="4" s="1"/>
  <c r="BK63" i="2"/>
  <c r="AD63" i="4" s="1"/>
  <c r="BK98" i="2"/>
  <c r="AD98" i="4" s="1"/>
  <c r="BJ18" i="2"/>
  <c r="AC18" i="4" s="1"/>
  <c r="BK12" i="2"/>
  <c r="AD12" i="4" s="1"/>
  <c r="BJ79" i="2"/>
  <c r="AC79" i="4" s="1"/>
  <c r="BJ82" i="2"/>
  <c r="AC82" i="4" s="1"/>
  <c r="BJ37" i="2"/>
  <c r="AC37" i="4" s="1"/>
  <c r="BK56" i="2"/>
  <c r="AD56" i="4" s="1"/>
  <c r="BK19" i="2"/>
  <c r="AD19" i="4" s="1"/>
  <c r="BJ80" i="2"/>
  <c r="AC80" i="4" s="1"/>
  <c r="BK93" i="2"/>
  <c r="AD93" i="4" s="1"/>
  <c r="BJ33" i="2"/>
  <c r="AC33" i="4" s="1"/>
  <c r="BK84" i="2"/>
  <c r="AD84" i="4" s="1"/>
  <c r="BK102" i="2"/>
  <c r="AD102" i="4" s="1"/>
  <c r="BJ65" i="2"/>
  <c r="AC65" i="4" s="1"/>
  <c r="BJ76" i="2"/>
  <c r="AC76" i="4" s="1"/>
  <c r="BK46" i="2"/>
  <c r="AD46" i="4" s="1"/>
  <c r="BJ49" i="2"/>
  <c r="AC49" i="4" s="1"/>
  <c r="BK99" i="2"/>
  <c r="AD99" i="4" s="1"/>
  <c r="BJ98" i="2"/>
  <c r="AC98" i="4" s="1"/>
  <c r="BJ101" i="2"/>
  <c r="AC101" i="4" s="1"/>
  <c r="BK31" i="2"/>
  <c r="AD31" i="4" s="1"/>
  <c r="BK86" i="2"/>
  <c r="AD86" i="4" s="1"/>
  <c r="BK92" i="2"/>
  <c r="AD92" i="4" s="1"/>
  <c r="BJ36" i="2"/>
  <c r="AC36" i="4" s="1"/>
  <c r="BK105" i="2"/>
  <c r="AD105" i="4" s="1"/>
  <c r="BJ96" i="2"/>
  <c r="AC96" i="4" s="1"/>
  <c r="BK65" i="2"/>
  <c r="AD65" i="4" s="1"/>
  <c r="BJ31" i="2"/>
  <c r="AC31" i="4" s="1"/>
  <c r="BJ81" i="2"/>
  <c r="AC81" i="4" s="1"/>
  <c r="BK60" i="2"/>
  <c r="AD60" i="4" s="1"/>
  <c r="BK62" i="2"/>
  <c r="AD62" i="4" s="1"/>
  <c r="BJ89" i="2"/>
  <c r="AC89" i="4" s="1"/>
  <c r="BJ103" i="2"/>
  <c r="AC103" i="4" s="1"/>
  <c r="BK103" i="2"/>
  <c r="AD103" i="4" s="1"/>
  <c r="BK26" i="2"/>
  <c r="AD26" i="4" s="1"/>
  <c r="BJ90" i="2"/>
  <c r="AC90" i="4" s="1"/>
  <c r="BJ91" i="2"/>
  <c r="AC91" i="4" s="1"/>
  <c r="BK52" i="2"/>
  <c r="AD52" i="4" s="1"/>
  <c r="BK35" i="2"/>
  <c r="AD35" i="4" s="1"/>
  <c r="BJ43" i="2"/>
  <c r="AC43" i="4" s="1"/>
  <c r="BJ74" i="2"/>
  <c r="AC74" i="4" s="1"/>
  <c r="BJ50" i="2"/>
  <c r="AC50" i="4" s="1"/>
  <c r="BJ23" i="2"/>
  <c r="AC23" i="4" s="1"/>
  <c r="BJ78" i="2"/>
  <c r="AC78" i="4" s="1"/>
  <c r="BK20" i="2"/>
  <c r="AD20" i="4" s="1"/>
  <c r="BK75" i="2"/>
  <c r="AD75" i="4" s="1"/>
  <c r="BJ17" i="2"/>
  <c r="AC17" i="4" s="1"/>
  <c r="BJ53" i="2"/>
  <c r="AC53" i="4" s="1"/>
  <c r="BJ54" i="2"/>
  <c r="AC54" i="4" s="1"/>
  <c r="BK40" i="2"/>
  <c r="AD40" i="4" s="1"/>
  <c r="BK76" i="2"/>
  <c r="AD76" i="4" s="1"/>
  <c r="BJ86" i="2"/>
  <c r="AC86" i="4" s="1"/>
  <c r="BK41" i="2"/>
  <c r="AD41" i="4" s="1"/>
  <c r="BK55" i="2"/>
  <c r="AD55" i="4" s="1"/>
  <c r="BK74" i="2"/>
  <c r="AD74" i="4" s="1"/>
  <c r="BJ73" i="2"/>
  <c r="AC73" i="4" s="1"/>
  <c r="BK95" i="2"/>
  <c r="AD95" i="4" s="1"/>
  <c r="BJ99" i="2"/>
  <c r="AC99" i="4" s="1"/>
  <c r="BK77" i="2"/>
  <c r="AD77" i="4" s="1"/>
  <c r="BJ71" i="2"/>
  <c r="AC71" i="4" s="1"/>
  <c r="BJ64" i="2"/>
  <c r="AC64" i="4" s="1"/>
  <c r="BJ41" i="2"/>
  <c r="AC41" i="4" s="1"/>
  <c r="BK91" i="2"/>
  <c r="AD91" i="4" s="1"/>
  <c r="BJ87" i="2"/>
  <c r="AC87" i="4" s="1"/>
  <c r="BJ93" i="2"/>
  <c r="AC93" i="4" s="1"/>
  <c r="BK43" i="2"/>
  <c r="AD43" i="4" s="1"/>
  <c r="BJ100" i="2"/>
  <c r="AC100" i="4" s="1"/>
  <c r="BJ32" i="2"/>
  <c r="AC32" i="4" s="1"/>
  <c r="BJ94" i="2"/>
  <c r="AC94" i="4" s="1"/>
  <c r="BK33" i="2"/>
  <c r="AD33" i="4" s="1"/>
  <c r="BK58" i="2"/>
  <c r="AD58" i="4" s="1"/>
  <c r="BK17" i="2"/>
  <c r="AD17" i="4" s="1"/>
  <c r="BJ58" i="2"/>
  <c r="AC58" i="4" s="1"/>
  <c r="BK36" i="2"/>
  <c r="AD36" i="4" s="1"/>
  <c r="BK13" i="2"/>
  <c r="AD13" i="4" s="1"/>
  <c r="BJ88" i="2"/>
  <c r="AC88" i="4" s="1"/>
  <c r="BK61" i="2"/>
  <c r="AD61" i="4" s="1"/>
  <c r="BJ39" i="2"/>
  <c r="AC39" i="4" s="1"/>
  <c r="BK68" i="2"/>
  <c r="AD68" i="4" s="1"/>
  <c r="BK70" i="2"/>
  <c r="AD70" i="4" s="1"/>
  <c r="BJ28" i="2"/>
  <c r="AC28" i="4" s="1"/>
  <c r="BJ46" i="2"/>
  <c r="AC46" i="4" s="1"/>
  <c r="BK45" i="2"/>
  <c r="AD45" i="4" s="1"/>
  <c r="BJ24" i="2"/>
  <c r="AC24" i="4" s="1"/>
  <c r="BJ62" i="2"/>
  <c r="AC62" i="4" s="1"/>
  <c r="BK88" i="2"/>
  <c r="AD88" i="4" s="1"/>
  <c r="BJ9" i="2"/>
  <c r="AC9" i="4" s="1"/>
  <c r="BJ10" i="2"/>
  <c r="AC10" i="4" s="1"/>
  <c r="BJ104" i="2"/>
  <c r="AC104" i="4" s="1"/>
  <c r="BK59" i="2"/>
  <c r="AD59" i="4" s="1"/>
  <c r="BJ45" i="2"/>
  <c r="AC45" i="4" s="1"/>
  <c r="BJ60" i="2"/>
  <c r="AC60" i="4" s="1"/>
  <c r="BK24" i="2"/>
  <c r="AD24" i="4" s="1"/>
  <c r="BK54" i="2"/>
  <c r="AD54" i="4" s="1"/>
  <c r="BJ42" i="2"/>
  <c r="AC42" i="4" s="1"/>
  <c r="BJ6" i="2"/>
  <c r="AC6" i="4" s="1"/>
  <c r="BJ84" i="2"/>
  <c r="AC84" i="4" s="1"/>
  <c r="BJ61" i="2"/>
  <c r="AC61" i="4" s="1"/>
  <c r="BK51" i="2"/>
  <c r="AD51" i="4" s="1"/>
  <c r="BK22" i="2"/>
  <c r="AD22" i="4" s="1"/>
  <c r="BK44" i="2"/>
  <c r="AD44" i="4" s="1"/>
  <c r="BK94" i="2"/>
  <c r="AD94" i="4" s="1"/>
  <c r="BJ72" i="2"/>
  <c r="AC72" i="4" s="1"/>
  <c r="BK16" i="2"/>
  <c r="AD16" i="4" s="1"/>
  <c r="BK67" i="2"/>
  <c r="AD67" i="4" s="1"/>
  <c r="BJ47" i="2"/>
  <c r="AC47" i="4" s="1"/>
  <c r="BK47" i="2"/>
  <c r="AD47" i="4" s="1"/>
  <c r="BK85" i="2"/>
  <c r="AD85" i="4" s="1"/>
  <c r="BJ75" i="2"/>
  <c r="AC75" i="4" s="1"/>
  <c r="BJ56" i="2"/>
  <c r="AC56" i="4" s="1"/>
  <c r="BJ21" i="2"/>
  <c r="AC21" i="4" s="1"/>
  <c r="BK80" i="2"/>
  <c r="AD80" i="4" s="1"/>
  <c r="BJ38" i="2"/>
  <c r="AC38" i="4" s="1"/>
  <c r="BJ14" i="2"/>
  <c r="AC14" i="4" s="1"/>
  <c r="BJ7" i="2"/>
  <c r="AC7" i="4" s="1"/>
  <c r="BK71" i="2"/>
  <c r="AD71" i="4" s="1"/>
  <c r="BK89" i="2"/>
  <c r="AD89" i="4" s="1"/>
  <c r="BJ63" i="2"/>
  <c r="AC63" i="4" s="1"/>
  <c r="BJ51" i="2"/>
  <c r="AC51" i="4" s="1"/>
  <c r="BJ105" i="2"/>
  <c r="AC105" i="4" s="1"/>
  <c r="BJ59" i="2"/>
  <c r="AC59" i="4" s="1"/>
  <c r="BK82" i="2"/>
  <c r="AD82" i="4" s="1"/>
  <c r="BJ52" i="2"/>
  <c r="AC52" i="4" s="1"/>
  <c r="BK96" i="2"/>
  <c r="AD96" i="4" s="1"/>
  <c r="BK64" i="2"/>
  <c r="AD64" i="4" s="1"/>
  <c r="BK53" i="2"/>
  <c r="AD53" i="4" s="1"/>
  <c r="BJ25" i="2"/>
  <c r="AC25" i="4" s="1"/>
  <c r="BJ30" i="2"/>
  <c r="AC30" i="4" s="1"/>
  <c r="BK72" i="2"/>
  <c r="AD72" i="4" s="1"/>
  <c r="BK73" i="2"/>
  <c r="AD73" i="4" s="1"/>
  <c r="BJ57" i="2"/>
  <c r="AC57" i="4" s="1"/>
  <c r="BK57" i="2"/>
  <c r="AD57" i="4" s="1"/>
  <c r="BJ22" i="2"/>
  <c r="AC22" i="4" s="1"/>
  <c r="BJ12" i="2"/>
  <c r="AC12" i="4" s="1"/>
  <c r="BK14" i="2"/>
  <c r="AD14" i="4" s="1"/>
  <c r="BK90" i="2"/>
  <c r="AD90" i="4" s="1"/>
  <c r="BK48" i="2"/>
  <c r="AD48" i="4" s="1"/>
  <c r="BK15" i="2"/>
  <c r="AD15" i="4" s="1"/>
  <c r="BK21" i="2"/>
  <c r="AD21" i="4" s="1"/>
  <c r="BK66" i="2"/>
  <c r="AD66" i="4" s="1"/>
  <c r="BK78" i="2"/>
  <c r="AD78" i="4" s="1"/>
  <c r="BK39" i="2"/>
  <c r="AD39" i="4" s="1"/>
  <c r="BK100" i="2"/>
  <c r="AD100" i="4" s="1"/>
  <c r="BK34" i="2"/>
  <c r="AD34" i="4" s="1"/>
  <c r="BJ77" i="2"/>
  <c r="AC77" i="4" s="1"/>
  <c r="BJ11" i="2"/>
  <c r="AC11" i="4" s="1"/>
  <c r="Z115" i="2"/>
  <c r="AA114" i="2"/>
  <c r="A8" i="13"/>
  <c r="A8" i="12"/>
  <c r="Y14" i="2"/>
  <c r="AI13" i="2"/>
  <c r="AG123" i="2" l="1"/>
  <c r="AF124" i="2"/>
  <c r="AD33" i="2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D60" i="2" s="1"/>
  <c r="AD61" i="2" s="1"/>
  <c r="AD62" i="2" s="1"/>
  <c r="AD63" i="2" s="1"/>
  <c r="AD64" i="2" s="1"/>
  <c r="AD65" i="2" s="1"/>
  <c r="AD66" i="2" s="1"/>
  <c r="AD67" i="2" s="1"/>
  <c r="AD68" i="2" s="1"/>
  <c r="AD69" i="2" s="1"/>
  <c r="AD70" i="2" s="1"/>
  <c r="AD71" i="2" s="1"/>
  <c r="AD72" i="2" s="1"/>
  <c r="AD73" i="2" s="1"/>
  <c r="AD74" i="2" s="1"/>
  <c r="AD75" i="2" s="1"/>
  <c r="AD76" i="2" s="1"/>
  <c r="AD77" i="2" s="1"/>
  <c r="AD78" i="2" s="1"/>
  <c r="AD79" i="2" s="1"/>
  <c r="AD80" i="2" s="1"/>
  <c r="AD81" i="2" s="1"/>
  <c r="AD82" i="2" s="1"/>
  <c r="AD83" i="2" s="1"/>
  <c r="AD84" i="2" s="1"/>
  <c r="AD85" i="2" s="1"/>
  <c r="AD86" i="2" s="1"/>
  <c r="AD87" i="2" s="1"/>
  <c r="AD88" i="2" s="1"/>
  <c r="AD89" i="2" s="1"/>
  <c r="AD90" i="2" s="1"/>
  <c r="AD91" i="2" s="1"/>
  <c r="AD92" i="2" s="1"/>
  <c r="AD93" i="2" s="1"/>
  <c r="AD94" i="2" s="1"/>
  <c r="AD95" i="2" s="1"/>
  <c r="AD96" i="2" s="1"/>
  <c r="AD97" i="2" s="1"/>
  <c r="AD98" i="2" s="1"/>
  <c r="AD99" i="2" s="1"/>
  <c r="AD100" i="2" s="1"/>
  <c r="AD101" i="2" s="1"/>
  <c r="AD102" i="2" s="1"/>
  <c r="AD103" i="2" s="1"/>
  <c r="AD104" i="2" s="1"/>
  <c r="AD105" i="2" s="1"/>
  <c r="AE32" i="2"/>
  <c r="AB136" i="2"/>
  <c r="AB137" i="2" s="1"/>
  <c r="AC135" i="2"/>
  <c r="Z12" i="2"/>
  <c r="Z13" i="2" s="1"/>
  <c r="Z14" i="2" s="1"/>
  <c r="Z15" i="2" s="1"/>
  <c r="Z16" i="2" s="1"/>
  <c r="Z17" i="2" s="1"/>
  <c r="AA11" i="2"/>
  <c r="Z116" i="2"/>
  <c r="AA115" i="2"/>
  <c r="A9" i="12"/>
  <c r="A9" i="13"/>
  <c r="Y15" i="2"/>
  <c r="AI14" i="2"/>
  <c r="AG124" i="2" l="1"/>
  <c r="AF125" i="2"/>
  <c r="BM35" i="2"/>
  <c r="AF35" i="4" s="1"/>
  <c r="BL97" i="2"/>
  <c r="AE97" i="4" s="1"/>
  <c r="BM76" i="2"/>
  <c r="AF76" i="4" s="1"/>
  <c r="BM62" i="2"/>
  <c r="AF62" i="4" s="1"/>
  <c r="BL29" i="2"/>
  <c r="AE29" i="4" s="1"/>
  <c r="BM84" i="2"/>
  <c r="AF84" i="4" s="1"/>
  <c r="BL41" i="2"/>
  <c r="AE41" i="4" s="1"/>
  <c r="BL69" i="2"/>
  <c r="AE69" i="4" s="1"/>
  <c r="BL36" i="2"/>
  <c r="AE36" i="4" s="1"/>
  <c r="BL68" i="2"/>
  <c r="AE68" i="4" s="1"/>
  <c r="BM69" i="2"/>
  <c r="AF69" i="4" s="1"/>
  <c r="BL17" i="2"/>
  <c r="AE17" i="4" s="1"/>
  <c r="BL63" i="2"/>
  <c r="AE63" i="4" s="1"/>
  <c r="BL98" i="2"/>
  <c r="AE98" i="4" s="1"/>
  <c r="BL102" i="2"/>
  <c r="AE102" i="4" s="1"/>
  <c r="BL28" i="2"/>
  <c r="AE28" i="4" s="1"/>
  <c r="BL64" i="2"/>
  <c r="AE64" i="4" s="1"/>
  <c r="BL21" i="2"/>
  <c r="AE21" i="4" s="1"/>
  <c r="BL74" i="2"/>
  <c r="AE74" i="4" s="1"/>
  <c r="BL79" i="2"/>
  <c r="AE79" i="4" s="1"/>
  <c r="BL61" i="2"/>
  <c r="AE61" i="4" s="1"/>
  <c r="BM40" i="2"/>
  <c r="AF40" i="4" s="1"/>
  <c r="BM19" i="2"/>
  <c r="AF19" i="4" s="1"/>
  <c r="BM56" i="2"/>
  <c r="AF56" i="4" s="1"/>
  <c r="BM48" i="2"/>
  <c r="AF48" i="4" s="1"/>
  <c r="BL39" i="2"/>
  <c r="AE39" i="4" s="1"/>
  <c r="BM80" i="2"/>
  <c r="AF80" i="4" s="1"/>
  <c r="BL95" i="2"/>
  <c r="AE95" i="4" s="1"/>
  <c r="BL73" i="2"/>
  <c r="AE73" i="4" s="1"/>
  <c r="BM63" i="2"/>
  <c r="AF63" i="4" s="1"/>
  <c r="BM23" i="2"/>
  <c r="AF23" i="4" s="1"/>
  <c r="BM16" i="2"/>
  <c r="AF16" i="4" s="1"/>
  <c r="BL85" i="2"/>
  <c r="AE85" i="4" s="1"/>
  <c r="BL43" i="2"/>
  <c r="AE43" i="4" s="1"/>
  <c r="BL9" i="2"/>
  <c r="AE9" i="4" s="1"/>
  <c r="BM98" i="2"/>
  <c r="AF98" i="4" s="1"/>
  <c r="BL52" i="2"/>
  <c r="AE52" i="4" s="1"/>
  <c r="BM96" i="2"/>
  <c r="AF96" i="4" s="1"/>
  <c r="BM74" i="2"/>
  <c r="AF74" i="4" s="1"/>
  <c r="BM68" i="2"/>
  <c r="AF68" i="4" s="1"/>
  <c r="BL11" i="2"/>
  <c r="AE11" i="4" s="1"/>
  <c r="BL105" i="2"/>
  <c r="AE105" i="4" s="1"/>
  <c r="BM100" i="2"/>
  <c r="AF100" i="4" s="1"/>
  <c r="BM18" i="2"/>
  <c r="AF18" i="4" s="1"/>
  <c r="BM93" i="2"/>
  <c r="AF93" i="4" s="1"/>
  <c r="BL15" i="2"/>
  <c r="AE15" i="4" s="1"/>
  <c r="BM30" i="2"/>
  <c r="AF30" i="4" s="1"/>
  <c r="BL20" i="2"/>
  <c r="AE20" i="4" s="1"/>
  <c r="BL99" i="2"/>
  <c r="AE99" i="4" s="1"/>
  <c r="BM51" i="2"/>
  <c r="AF51" i="4" s="1"/>
  <c r="BL89" i="2"/>
  <c r="AE89" i="4" s="1"/>
  <c r="BM89" i="2"/>
  <c r="AF89" i="4" s="1"/>
  <c r="BM32" i="2"/>
  <c r="AF32" i="4" s="1"/>
  <c r="BL86" i="2"/>
  <c r="AE86" i="4" s="1"/>
  <c r="BM39" i="2"/>
  <c r="AF39" i="4" s="1"/>
  <c r="BM79" i="2"/>
  <c r="AF79" i="4" s="1"/>
  <c r="BL81" i="2"/>
  <c r="AE81" i="4" s="1"/>
  <c r="BM11" i="2"/>
  <c r="AF11" i="4" s="1"/>
  <c r="BM25" i="2"/>
  <c r="AF25" i="4" s="1"/>
  <c r="BL23" i="2"/>
  <c r="AE23" i="4" s="1"/>
  <c r="BL70" i="2"/>
  <c r="AE70" i="4" s="1"/>
  <c r="BL47" i="2"/>
  <c r="AE47" i="4" s="1"/>
  <c r="BM52" i="2"/>
  <c r="AF52" i="4" s="1"/>
  <c r="BL65" i="2"/>
  <c r="AE65" i="4" s="1"/>
  <c r="BM70" i="2"/>
  <c r="AF70" i="4" s="1"/>
  <c r="BL67" i="2"/>
  <c r="AE67" i="4" s="1"/>
  <c r="BM99" i="2"/>
  <c r="AF99" i="4" s="1"/>
  <c r="BM92" i="2"/>
  <c r="AF92" i="4" s="1"/>
  <c r="BL59" i="2"/>
  <c r="AE59" i="4" s="1"/>
  <c r="BL31" i="2"/>
  <c r="AE31" i="4" s="1"/>
  <c r="BM57" i="2"/>
  <c r="AF57" i="4" s="1"/>
  <c r="BL96" i="2"/>
  <c r="AE96" i="4" s="1"/>
  <c r="BL57" i="2"/>
  <c r="AE57" i="4" s="1"/>
  <c r="BM28" i="2"/>
  <c r="AF28" i="4" s="1"/>
  <c r="BL35" i="2"/>
  <c r="AE35" i="4" s="1"/>
  <c r="BM67" i="2"/>
  <c r="AF67" i="4" s="1"/>
  <c r="BL34" i="2"/>
  <c r="AE34" i="4" s="1"/>
  <c r="BL88" i="2"/>
  <c r="AE88" i="4" s="1"/>
  <c r="BM94" i="2"/>
  <c r="AF94" i="4" s="1"/>
  <c r="BL82" i="2"/>
  <c r="AE82" i="4" s="1"/>
  <c r="BM88" i="2"/>
  <c r="AF88" i="4" s="1"/>
  <c r="BM66" i="2"/>
  <c r="AF66" i="4" s="1"/>
  <c r="BL90" i="2"/>
  <c r="AE90" i="4" s="1"/>
  <c r="BM13" i="2"/>
  <c r="AF13" i="4" s="1"/>
  <c r="BM20" i="2"/>
  <c r="AF20" i="4" s="1"/>
  <c r="BM86" i="2"/>
  <c r="AF86" i="4" s="1"/>
  <c r="BM104" i="2"/>
  <c r="AF104" i="4" s="1"/>
  <c r="BM53" i="2"/>
  <c r="AF53" i="4" s="1"/>
  <c r="BL92" i="2"/>
  <c r="AE92" i="4" s="1"/>
  <c r="BL40" i="2"/>
  <c r="AE40" i="4" s="1"/>
  <c r="BM87" i="2"/>
  <c r="AF87" i="4" s="1"/>
  <c r="BM97" i="2"/>
  <c r="AF97" i="4" s="1"/>
  <c r="BL44" i="2"/>
  <c r="AE44" i="4" s="1"/>
  <c r="BL49" i="2"/>
  <c r="AE49" i="4" s="1"/>
  <c r="BM73" i="2"/>
  <c r="AF73" i="4" s="1"/>
  <c r="BL72" i="2"/>
  <c r="AE72" i="4" s="1"/>
  <c r="BL37" i="2"/>
  <c r="AE37" i="4" s="1"/>
  <c r="BL18" i="2"/>
  <c r="AE18" i="4" s="1"/>
  <c r="BM49" i="2"/>
  <c r="AF49" i="4" s="1"/>
  <c r="BM37" i="2"/>
  <c r="AF37" i="4" s="1"/>
  <c r="BM34" i="2"/>
  <c r="AF34" i="4" s="1"/>
  <c r="BM58" i="2"/>
  <c r="AF58" i="4" s="1"/>
  <c r="BM77" i="2"/>
  <c r="AF77" i="4" s="1"/>
  <c r="BM83" i="2"/>
  <c r="AF83" i="4" s="1"/>
  <c r="BM65" i="2"/>
  <c r="AF65" i="4" s="1"/>
  <c r="BL78" i="2"/>
  <c r="AE78" i="4" s="1"/>
  <c r="BL60" i="2"/>
  <c r="AE60" i="4" s="1"/>
  <c r="BM105" i="2"/>
  <c r="AF105" i="4" s="1"/>
  <c r="BL80" i="2"/>
  <c r="AE80" i="4" s="1"/>
  <c r="BL6" i="2"/>
  <c r="AE6" i="4" s="1"/>
  <c r="BM22" i="2"/>
  <c r="AF22" i="4" s="1"/>
  <c r="BM102" i="2"/>
  <c r="AF102" i="4" s="1"/>
  <c r="BL58" i="2"/>
  <c r="AE58" i="4" s="1"/>
  <c r="BL75" i="2"/>
  <c r="AE75" i="4" s="1"/>
  <c r="BM60" i="2"/>
  <c r="AF60" i="4" s="1"/>
  <c r="BL55" i="2"/>
  <c r="AE55" i="4" s="1"/>
  <c r="BL42" i="2"/>
  <c r="AE42" i="4" s="1"/>
  <c r="BM15" i="2"/>
  <c r="AF15" i="4" s="1"/>
  <c r="BM43" i="2"/>
  <c r="AF43" i="4" s="1"/>
  <c r="BM71" i="2"/>
  <c r="AF71" i="4" s="1"/>
  <c r="BL51" i="2"/>
  <c r="AE51" i="4" s="1"/>
  <c r="BM12" i="2"/>
  <c r="AF12" i="4" s="1"/>
  <c r="BM26" i="2"/>
  <c r="AF26" i="4" s="1"/>
  <c r="BL50" i="2"/>
  <c r="AE50" i="4" s="1"/>
  <c r="BL10" i="2"/>
  <c r="AE10" i="4" s="1"/>
  <c r="BL26" i="2"/>
  <c r="AE26" i="4" s="1"/>
  <c r="BL83" i="2"/>
  <c r="AE83" i="4" s="1"/>
  <c r="BM78" i="2"/>
  <c r="AF78" i="4" s="1"/>
  <c r="BL45" i="2"/>
  <c r="AE45" i="4" s="1"/>
  <c r="BL32" i="2"/>
  <c r="AE32" i="4" s="1"/>
  <c r="BM50" i="2"/>
  <c r="AF50" i="4" s="1"/>
  <c r="BM36" i="2"/>
  <c r="AF36" i="4" s="1"/>
  <c r="BL101" i="2"/>
  <c r="AE101" i="4" s="1"/>
  <c r="BM55" i="2"/>
  <c r="AF55" i="4" s="1"/>
  <c r="BM61" i="2"/>
  <c r="AF61" i="4" s="1"/>
  <c r="BM42" i="2"/>
  <c r="AF42" i="4" s="1"/>
  <c r="BM95" i="2"/>
  <c r="AF95" i="4" s="1"/>
  <c r="BM85" i="2"/>
  <c r="AF85" i="4" s="1"/>
  <c r="BM21" i="2"/>
  <c r="AF21" i="4" s="1"/>
  <c r="BM41" i="2"/>
  <c r="AF41" i="4" s="1"/>
  <c r="BL71" i="2"/>
  <c r="AE71" i="4" s="1"/>
  <c r="BM54" i="2"/>
  <c r="AF54" i="4" s="1"/>
  <c r="BM82" i="2"/>
  <c r="AF82" i="4" s="1"/>
  <c r="BM90" i="2"/>
  <c r="AF90" i="4" s="1"/>
  <c r="BM38" i="2"/>
  <c r="AF38" i="4" s="1"/>
  <c r="BM81" i="2"/>
  <c r="AF81" i="4" s="1"/>
  <c r="BM75" i="2"/>
  <c r="AF75" i="4" s="1"/>
  <c r="BL12" i="2"/>
  <c r="AE12" i="4" s="1"/>
  <c r="BL84" i="2"/>
  <c r="AE84" i="4" s="1"/>
  <c r="BL19" i="2"/>
  <c r="AE19" i="4" s="1"/>
  <c r="BL77" i="2"/>
  <c r="AE77" i="4" s="1"/>
  <c r="BL104" i="2"/>
  <c r="AE104" i="4" s="1"/>
  <c r="BL30" i="2"/>
  <c r="AE30" i="4" s="1"/>
  <c r="BL25" i="2"/>
  <c r="AE25" i="4" s="1"/>
  <c r="BM24" i="2"/>
  <c r="AF24" i="4" s="1"/>
  <c r="BL27" i="2"/>
  <c r="AE27" i="4" s="1"/>
  <c r="BL66" i="2"/>
  <c r="AE66" i="4" s="1"/>
  <c r="BL87" i="2"/>
  <c r="AE87" i="4" s="1"/>
  <c r="BL13" i="2"/>
  <c r="AE13" i="4" s="1"/>
  <c r="BM59" i="2"/>
  <c r="AF59" i="4" s="1"/>
  <c r="BL62" i="2"/>
  <c r="AE62" i="4" s="1"/>
  <c r="BM29" i="2"/>
  <c r="AF29" i="4" s="1"/>
  <c r="BM72" i="2"/>
  <c r="AF72" i="4" s="1"/>
  <c r="BM33" i="2"/>
  <c r="AF33" i="4" s="1"/>
  <c r="BL56" i="2"/>
  <c r="AE56" i="4" s="1"/>
  <c r="BM103" i="2"/>
  <c r="AF103" i="4" s="1"/>
  <c r="BL91" i="2"/>
  <c r="AE91" i="4" s="1"/>
  <c r="BL38" i="2"/>
  <c r="AE38" i="4" s="1"/>
  <c r="BL94" i="2"/>
  <c r="AE94" i="4" s="1"/>
  <c r="BM14" i="2"/>
  <c r="AF14" i="4" s="1"/>
  <c r="BL8" i="2"/>
  <c r="AE8" i="4" s="1"/>
  <c r="BL33" i="2"/>
  <c r="AE33" i="4" s="1"/>
  <c r="BL24" i="2"/>
  <c r="AE24" i="4" s="1"/>
  <c r="BM27" i="2"/>
  <c r="AF27" i="4" s="1"/>
  <c r="BL100" i="2"/>
  <c r="AE100" i="4" s="1"/>
  <c r="BL22" i="2"/>
  <c r="AE22" i="4" s="1"/>
  <c r="BL46" i="2"/>
  <c r="AE46" i="4" s="1"/>
  <c r="BM31" i="2"/>
  <c r="AF31" i="4" s="1"/>
  <c r="BL103" i="2"/>
  <c r="AE103" i="4" s="1"/>
  <c r="BL54" i="2"/>
  <c r="AE54" i="4" s="1"/>
  <c r="BL48" i="2"/>
  <c r="AE48" i="4" s="1"/>
  <c r="BL93" i="2"/>
  <c r="AE93" i="4" s="1"/>
  <c r="BM64" i="2"/>
  <c r="AF64" i="4" s="1"/>
  <c r="BM101" i="2"/>
  <c r="AF101" i="4" s="1"/>
  <c r="BM44" i="2"/>
  <c r="AF44" i="4" s="1"/>
  <c r="BM47" i="2"/>
  <c r="AF47" i="4" s="1"/>
  <c r="BM17" i="2"/>
  <c r="AF17" i="4" s="1"/>
  <c r="BL14" i="2"/>
  <c r="AE14" i="4" s="1"/>
  <c r="BM91" i="2"/>
  <c r="AF91" i="4" s="1"/>
  <c r="BM46" i="2"/>
  <c r="AF46" i="4" s="1"/>
  <c r="BL76" i="2"/>
  <c r="AE76" i="4" s="1"/>
  <c r="BM45" i="2"/>
  <c r="AF45" i="4" s="1"/>
  <c r="BL7" i="2"/>
  <c r="AE7" i="4" s="1"/>
  <c r="BL53" i="2"/>
  <c r="AE53" i="4" s="1"/>
  <c r="BL16" i="2"/>
  <c r="AE16" i="4" s="1"/>
  <c r="AB138" i="2"/>
  <c r="AC137" i="2"/>
  <c r="Z18" i="2"/>
  <c r="AA17" i="2"/>
  <c r="Z117" i="2"/>
  <c r="AA116" i="2"/>
  <c r="A10" i="13"/>
  <c r="A10" i="12"/>
  <c r="Y16" i="2"/>
  <c r="AI15" i="2"/>
  <c r="BO9" i="2" s="1"/>
  <c r="AH9" i="4" s="1"/>
  <c r="AG125" i="2" l="1"/>
  <c r="AF126" i="2"/>
  <c r="AB139" i="2"/>
  <c r="AB140" i="2" s="1"/>
  <c r="AB141" i="2" s="1"/>
  <c r="AB142" i="2" s="1"/>
  <c r="AB143" i="2" s="1"/>
  <c r="AB144" i="2" s="1"/>
  <c r="AB145" i="2" s="1"/>
  <c r="AB146" i="2" s="1"/>
  <c r="AB147" i="2" s="1"/>
  <c r="AB148" i="2" s="1"/>
  <c r="AB149" i="2" s="1"/>
  <c r="AB150" i="2" s="1"/>
  <c r="AB151" i="2" s="1"/>
  <c r="AB152" i="2" s="1"/>
  <c r="AB153" i="2" s="1"/>
  <c r="AB154" i="2" s="1"/>
  <c r="AB155" i="2" s="1"/>
  <c r="AB156" i="2" s="1"/>
  <c r="AB157" i="2" s="1"/>
  <c r="AB158" i="2" s="1"/>
  <c r="AB159" i="2" s="1"/>
  <c r="AB160" i="2" s="1"/>
  <c r="AB161" i="2" s="1"/>
  <c r="AB162" i="2" s="1"/>
  <c r="AB163" i="2" s="1"/>
  <c r="AB164" i="2" s="1"/>
  <c r="AB165" i="2" s="1"/>
  <c r="AB166" i="2" s="1"/>
  <c r="AB167" i="2" s="1"/>
  <c r="AB168" i="2" s="1"/>
  <c r="AB169" i="2" s="1"/>
  <c r="AB170" i="2" s="1"/>
  <c r="AB171" i="2" s="1"/>
  <c r="AB172" i="2" s="1"/>
  <c r="AB173" i="2" s="1"/>
  <c r="AB174" i="2" s="1"/>
  <c r="AB175" i="2" s="1"/>
  <c r="AB176" i="2" s="1"/>
  <c r="AB177" i="2" s="1"/>
  <c r="AB178" i="2" s="1"/>
  <c r="AB179" i="2" s="1"/>
  <c r="AB180" i="2" s="1"/>
  <c r="AB181" i="2" s="1"/>
  <c r="AB182" i="2" s="1"/>
  <c r="AB183" i="2" s="1"/>
  <c r="AB184" i="2" s="1"/>
  <c r="AB185" i="2" s="1"/>
  <c r="AB186" i="2" s="1"/>
  <c r="AB187" i="2" s="1"/>
  <c r="AB188" i="2" s="1"/>
  <c r="AB189" i="2" s="1"/>
  <c r="AB190" i="2" s="1"/>
  <c r="AB191" i="2" s="1"/>
  <c r="AB192" i="2" s="1"/>
  <c r="AB193" i="2" s="1"/>
  <c r="AB194" i="2" s="1"/>
  <c r="AB195" i="2" s="1"/>
  <c r="AB196" i="2" s="1"/>
  <c r="AB197" i="2" s="1"/>
  <c r="AB198" i="2" s="1"/>
  <c r="AB199" i="2" s="1"/>
  <c r="AB200" i="2" s="1"/>
  <c r="AB201" i="2" s="1"/>
  <c r="AB202" i="2" s="1"/>
  <c r="AB203" i="2" s="1"/>
  <c r="AB204" i="2" s="1"/>
  <c r="AB205" i="2" s="1"/>
  <c r="AB206" i="2" s="1"/>
  <c r="AB207" i="2" s="1"/>
  <c r="AC138" i="2"/>
  <c r="AA18" i="2"/>
  <c r="Z19" i="2"/>
  <c r="Z118" i="2"/>
  <c r="AA117" i="2"/>
  <c r="A11" i="12"/>
  <c r="A11" i="13"/>
  <c r="Y17" i="2"/>
  <c r="AI16" i="2"/>
  <c r="A214" i="13" s="1"/>
  <c r="AF127" i="2" l="1"/>
  <c r="AG126" i="2"/>
  <c r="BJ203" i="2"/>
  <c r="AK101" i="4" s="1"/>
  <c r="BK197" i="2"/>
  <c r="AL95" i="4" s="1"/>
  <c r="BK119" i="2"/>
  <c r="AL17" i="4" s="1"/>
  <c r="BJ181" i="2"/>
  <c r="AK79" i="4" s="1"/>
  <c r="BK139" i="2"/>
  <c r="AL37" i="4" s="1"/>
  <c r="BK201" i="2"/>
  <c r="AL99" i="4" s="1"/>
  <c r="BK151" i="2"/>
  <c r="AL49" i="4" s="1"/>
  <c r="BK148" i="2"/>
  <c r="AL46" i="4" s="1"/>
  <c r="BK186" i="2"/>
  <c r="AL84" i="4" s="1"/>
  <c r="BJ128" i="2"/>
  <c r="AK26" i="4" s="1"/>
  <c r="BJ202" i="2"/>
  <c r="AK100" i="4" s="1"/>
  <c r="BJ111" i="2"/>
  <c r="AK9" i="4" s="1"/>
  <c r="BJ176" i="2"/>
  <c r="AK74" i="4" s="1"/>
  <c r="BK145" i="2"/>
  <c r="AL43" i="4" s="1"/>
  <c r="BK189" i="2"/>
  <c r="AL87" i="4" s="1"/>
  <c r="BK143" i="2"/>
  <c r="AL41" i="4" s="1"/>
  <c r="BJ110" i="2"/>
  <c r="AK8" i="4" s="1"/>
  <c r="BJ199" i="2"/>
  <c r="AK97" i="4" s="1"/>
  <c r="BJ151" i="2"/>
  <c r="AK49" i="4" s="1"/>
  <c r="BJ205" i="2"/>
  <c r="AK103" i="4" s="1"/>
  <c r="BJ147" i="2"/>
  <c r="AK45" i="4" s="1"/>
  <c r="BJ130" i="2"/>
  <c r="AK28" i="4" s="1"/>
  <c r="BK159" i="2"/>
  <c r="AL57" i="4" s="1"/>
  <c r="BJ112" i="2"/>
  <c r="AK10" i="4" s="1"/>
  <c r="BJ169" i="2"/>
  <c r="AK67" i="4" s="1"/>
  <c r="BK158" i="2"/>
  <c r="AL56" i="4" s="1"/>
  <c r="BK130" i="2"/>
  <c r="AL28" i="4" s="1"/>
  <c r="BJ193" i="2"/>
  <c r="AK91" i="4" s="1"/>
  <c r="BK198" i="2"/>
  <c r="AL96" i="4" s="1"/>
  <c r="BK150" i="2"/>
  <c r="AL48" i="4" s="1"/>
  <c r="BJ198" i="2"/>
  <c r="AK96" i="4" s="1"/>
  <c r="BJ141" i="2"/>
  <c r="AK39" i="4" s="1"/>
  <c r="BJ179" i="2"/>
  <c r="AK77" i="4" s="1"/>
  <c r="BK129" i="2"/>
  <c r="AL27" i="4" s="1"/>
  <c r="BJ146" i="2"/>
  <c r="AK44" i="4" s="1"/>
  <c r="BJ157" i="2"/>
  <c r="AK55" i="4" s="1"/>
  <c r="BK162" i="2"/>
  <c r="AL60" i="4" s="1"/>
  <c r="BJ194" i="2"/>
  <c r="AK92" i="4" s="1"/>
  <c r="BJ201" i="2"/>
  <c r="AK99" i="4" s="1"/>
  <c r="BK160" i="2"/>
  <c r="AL58" i="4" s="1"/>
  <c r="BK196" i="2"/>
  <c r="AL94" i="4" s="1"/>
  <c r="BK170" i="2"/>
  <c r="AL68" i="4" s="1"/>
  <c r="BJ159" i="2"/>
  <c r="AK57" i="4" s="1"/>
  <c r="BK140" i="2"/>
  <c r="AL38" i="4" s="1"/>
  <c r="BJ148" i="2"/>
  <c r="AK46" i="4" s="1"/>
  <c r="BJ124" i="2"/>
  <c r="AK22" i="4" s="1"/>
  <c r="BK172" i="2"/>
  <c r="AL70" i="4" s="1"/>
  <c r="BJ190" i="2"/>
  <c r="AK88" i="4" s="1"/>
  <c r="BJ155" i="2"/>
  <c r="AK53" i="4" s="1"/>
  <c r="BJ204" i="2"/>
  <c r="AK102" i="4" s="1"/>
  <c r="BK131" i="2"/>
  <c r="AL29" i="4" s="1"/>
  <c r="BJ183" i="2"/>
  <c r="AK81" i="4" s="1"/>
  <c r="BJ150" i="2"/>
  <c r="AK48" i="4" s="1"/>
  <c r="BJ191" i="2"/>
  <c r="AK89" i="4" s="1"/>
  <c r="BJ122" i="2"/>
  <c r="AK20" i="4" s="1"/>
  <c r="BJ113" i="2"/>
  <c r="AK11" i="4" s="1"/>
  <c r="BJ121" i="2"/>
  <c r="AK19" i="4" s="1"/>
  <c r="BK173" i="2"/>
  <c r="AL71" i="4" s="1"/>
  <c r="BJ153" i="2"/>
  <c r="AK51" i="4" s="1"/>
  <c r="BK133" i="2"/>
  <c r="AL31" i="4" s="1"/>
  <c r="BJ132" i="2"/>
  <c r="AK30" i="4" s="1"/>
  <c r="BJ127" i="2"/>
  <c r="AK25" i="4" s="1"/>
  <c r="BJ164" i="2"/>
  <c r="AK62" i="4" s="1"/>
  <c r="BJ167" i="2"/>
  <c r="AK65" i="4" s="1"/>
  <c r="BK120" i="2"/>
  <c r="AL18" i="4" s="1"/>
  <c r="BK125" i="2"/>
  <c r="AL23" i="4" s="1"/>
  <c r="BK193" i="2"/>
  <c r="AL91" i="4" s="1"/>
  <c r="BK207" i="2"/>
  <c r="AL105" i="4" s="1"/>
  <c r="BJ149" i="2"/>
  <c r="AK47" i="4" s="1"/>
  <c r="BK165" i="2"/>
  <c r="AL63" i="4" s="1"/>
  <c r="BK116" i="2"/>
  <c r="AL14" i="4" s="1"/>
  <c r="BK176" i="2"/>
  <c r="AL74" i="4" s="1"/>
  <c r="BJ136" i="2"/>
  <c r="AK34" i="4" s="1"/>
  <c r="BK180" i="2"/>
  <c r="AL78" i="4" s="1"/>
  <c r="BJ178" i="2"/>
  <c r="AK76" i="4" s="1"/>
  <c r="BJ134" i="2"/>
  <c r="AK32" i="4" s="1"/>
  <c r="BK137" i="2"/>
  <c r="AL35" i="4" s="1"/>
  <c r="BJ158" i="2"/>
  <c r="AK56" i="4" s="1"/>
  <c r="BJ185" i="2"/>
  <c r="AK83" i="4" s="1"/>
  <c r="BK156" i="2"/>
  <c r="AL54" i="4" s="1"/>
  <c r="BK127" i="2"/>
  <c r="AL25" i="4" s="1"/>
  <c r="BK202" i="2"/>
  <c r="AL100" i="4" s="1"/>
  <c r="BJ143" i="2"/>
  <c r="AK41" i="4" s="1"/>
  <c r="BK136" i="2"/>
  <c r="AL34" i="4" s="1"/>
  <c r="BJ137" i="2"/>
  <c r="AK35" i="4" s="1"/>
  <c r="BK128" i="2"/>
  <c r="AL26" i="4" s="1"/>
  <c r="BK152" i="2"/>
  <c r="AL50" i="4" s="1"/>
  <c r="BK135" i="2"/>
  <c r="AL33" i="4" s="1"/>
  <c r="BK188" i="2"/>
  <c r="AL86" i="4" s="1"/>
  <c r="BJ142" i="2"/>
  <c r="AK40" i="4" s="1"/>
  <c r="BJ170" i="2"/>
  <c r="AK68" i="4" s="1"/>
  <c r="BJ161" i="2"/>
  <c r="AK59" i="4" s="1"/>
  <c r="BK146" i="2"/>
  <c r="AL44" i="4" s="1"/>
  <c r="BK169" i="2"/>
  <c r="AL67" i="4" s="1"/>
  <c r="BK182" i="2"/>
  <c r="AL80" i="4" s="1"/>
  <c r="BK203" i="2"/>
  <c r="AL101" i="4" s="1"/>
  <c r="BJ207" i="2"/>
  <c r="AK105" i="4" s="1"/>
  <c r="BK177" i="2"/>
  <c r="AL75" i="4" s="1"/>
  <c r="BK181" i="2"/>
  <c r="AL79" i="4" s="1"/>
  <c r="BK124" i="2"/>
  <c r="AL22" i="4" s="1"/>
  <c r="BK171" i="2"/>
  <c r="AL69" i="4" s="1"/>
  <c r="BJ180" i="2"/>
  <c r="AK78" i="4" s="1"/>
  <c r="BJ117" i="2"/>
  <c r="AK15" i="4" s="1"/>
  <c r="BK175" i="2"/>
  <c r="AL73" i="4" s="1"/>
  <c r="BJ114" i="2"/>
  <c r="AK12" i="4" s="1"/>
  <c r="BK144" i="2"/>
  <c r="AL42" i="4" s="1"/>
  <c r="BK117" i="2"/>
  <c r="AL15" i="4" s="1"/>
  <c r="BJ125" i="2"/>
  <c r="AK23" i="4" s="1"/>
  <c r="BJ186" i="2"/>
  <c r="AK84" i="4" s="1"/>
  <c r="BJ139" i="2"/>
  <c r="AK37" i="4" s="1"/>
  <c r="BK183" i="2"/>
  <c r="AL81" i="4" s="1"/>
  <c r="BJ115" i="2"/>
  <c r="AK13" i="4" s="1"/>
  <c r="BJ188" i="2"/>
  <c r="AK86" i="4" s="1"/>
  <c r="BJ123" i="2"/>
  <c r="AK21" i="4" s="1"/>
  <c r="BJ195" i="2"/>
  <c r="AK93" i="4" s="1"/>
  <c r="BJ197" i="2"/>
  <c r="AK95" i="4" s="1"/>
  <c r="BJ118" i="2"/>
  <c r="AK16" i="4" s="1"/>
  <c r="BK195" i="2"/>
  <c r="AL93" i="4" s="1"/>
  <c r="BK132" i="2"/>
  <c r="AL30" i="4" s="1"/>
  <c r="BJ154" i="2"/>
  <c r="AK52" i="4" s="1"/>
  <c r="BJ152" i="2"/>
  <c r="AK50" i="4" s="1"/>
  <c r="AB208" i="2"/>
  <c r="BJ189" i="2"/>
  <c r="AK87" i="4" s="1"/>
  <c r="BJ166" i="2"/>
  <c r="AK64" i="4" s="1"/>
  <c r="BK126" i="2"/>
  <c r="AL24" i="4" s="1"/>
  <c r="BK184" i="2"/>
  <c r="AL82" i="4" s="1"/>
  <c r="BK187" i="2"/>
  <c r="AL85" i="4" s="1"/>
  <c r="BK185" i="2"/>
  <c r="AL83" i="4" s="1"/>
  <c r="BK142" i="2"/>
  <c r="AL40" i="4" s="1"/>
  <c r="BK174" i="2"/>
  <c r="AL72" i="4" s="1"/>
  <c r="BK204" i="2"/>
  <c r="AL102" i="4" s="1"/>
  <c r="BJ116" i="2"/>
  <c r="AK14" i="4" s="1"/>
  <c r="BJ109" i="2"/>
  <c r="AK7" i="4" s="1"/>
  <c r="BK147" i="2"/>
  <c r="AL45" i="4" s="1"/>
  <c r="BJ182" i="2"/>
  <c r="AK80" i="4" s="1"/>
  <c r="BK192" i="2"/>
  <c r="AL90" i="4" s="1"/>
  <c r="BJ192" i="2"/>
  <c r="AK90" i="4" s="1"/>
  <c r="BK153" i="2"/>
  <c r="AL51" i="4" s="1"/>
  <c r="BJ196" i="2"/>
  <c r="AK94" i="4" s="1"/>
  <c r="BJ206" i="2"/>
  <c r="AK104" i="4" s="1"/>
  <c r="BJ126" i="2"/>
  <c r="AK24" i="4" s="1"/>
  <c r="BK205" i="2"/>
  <c r="AL103" i="4" s="1"/>
  <c r="BK134" i="2"/>
  <c r="AL32" i="4" s="1"/>
  <c r="BJ133" i="2"/>
  <c r="AK31" i="4" s="1"/>
  <c r="BJ163" i="2"/>
  <c r="AK61" i="4" s="1"/>
  <c r="BK179" i="2"/>
  <c r="AL77" i="4" s="1"/>
  <c r="BK163" i="2"/>
  <c r="AL61" i="4" s="1"/>
  <c r="BK123" i="2"/>
  <c r="AL21" i="4" s="1"/>
  <c r="BJ174" i="2"/>
  <c r="AK72" i="4" s="1"/>
  <c r="BK155" i="2"/>
  <c r="AL53" i="4" s="1"/>
  <c r="BK154" i="2"/>
  <c r="AL52" i="4" s="1"/>
  <c r="BJ144" i="2"/>
  <c r="AK42" i="4" s="1"/>
  <c r="BJ138" i="2"/>
  <c r="AK36" i="4" s="1"/>
  <c r="BJ129" i="2"/>
  <c r="AK27" i="4" s="1"/>
  <c r="BJ184" i="2"/>
  <c r="AK82" i="4" s="1"/>
  <c r="BK199" i="2"/>
  <c r="AL97" i="4" s="1"/>
  <c r="BJ108" i="2"/>
  <c r="AK6" i="4" s="1"/>
  <c r="BK178" i="2"/>
  <c r="AL76" i="4" s="1"/>
  <c r="BJ156" i="2"/>
  <c r="AK54" i="4" s="1"/>
  <c r="BJ140" i="2"/>
  <c r="AK38" i="4" s="1"/>
  <c r="BJ131" i="2"/>
  <c r="AK29" i="4" s="1"/>
  <c r="BJ200" i="2"/>
  <c r="AK98" i="4" s="1"/>
  <c r="BK191" i="2"/>
  <c r="AL89" i="4" s="1"/>
  <c r="BJ145" i="2"/>
  <c r="AK43" i="4" s="1"/>
  <c r="BJ168" i="2"/>
  <c r="AK66" i="4" s="1"/>
  <c r="BJ175" i="2"/>
  <c r="AK73" i="4" s="1"/>
  <c r="BK157" i="2"/>
  <c r="AL55" i="4" s="1"/>
  <c r="BJ162" i="2"/>
  <c r="AK60" i="4" s="1"/>
  <c r="BK194" i="2"/>
  <c r="AL92" i="4" s="1"/>
  <c r="BJ135" i="2"/>
  <c r="AK33" i="4" s="1"/>
  <c r="BJ173" i="2"/>
  <c r="AK71" i="4" s="1"/>
  <c r="BK122" i="2"/>
  <c r="AL20" i="4" s="1"/>
  <c r="BJ120" i="2"/>
  <c r="AK18" i="4" s="1"/>
  <c r="BK141" i="2"/>
  <c r="AL39" i="4" s="1"/>
  <c r="BK118" i="2"/>
  <c r="AL16" i="4" s="1"/>
  <c r="BJ119" i="2"/>
  <c r="AK17" i="4" s="1"/>
  <c r="BK149" i="2"/>
  <c r="AL47" i="4" s="1"/>
  <c r="BK166" i="2"/>
  <c r="AL64" i="4" s="1"/>
  <c r="BK138" i="2"/>
  <c r="AL36" i="4" s="1"/>
  <c r="BK167" i="2"/>
  <c r="AL65" i="4" s="1"/>
  <c r="BK206" i="2"/>
  <c r="AL104" i="4" s="1"/>
  <c r="BK164" i="2"/>
  <c r="AL62" i="4" s="1"/>
  <c r="BK168" i="2"/>
  <c r="AL66" i="4" s="1"/>
  <c r="BJ160" i="2"/>
  <c r="AK58" i="4" s="1"/>
  <c r="BK161" i="2"/>
  <c r="AL59" i="4" s="1"/>
  <c r="BJ165" i="2"/>
  <c r="AK63" i="4" s="1"/>
  <c r="BJ172" i="2"/>
  <c r="AK70" i="4" s="1"/>
  <c r="BK190" i="2"/>
  <c r="AL88" i="4" s="1"/>
  <c r="BJ177" i="2"/>
  <c r="AK75" i="4" s="1"/>
  <c r="BJ187" i="2"/>
  <c r="AK85" i="4" s="1"/>
  <c r="BK121" i="2"/>
  <c r="AL19" i="4" s="1"/>
  <c r="BJ171" i="2"/>
  <c r="AK69" i="4" s="1"/>
  <c r="BK200" i="2"/>
  <c r="AL98" i="4" s="1"/>
  <c r="Z20" i="2"/>
  <c r="AA19" i="2"/>
  <c r="Z119" i="2"/>
  <c r="AA118" i="2"/>
  <c r="A12" i="12"/>
  <c r="A12" i="13"/>
  <c r="Y18" i="2"/>
  <c r="AI17" i="2"/>
  <c r="AF128" i="2" l="1"/>
  <c r="AF129" i="2" s="1"/>
  <c r="AF130" i="2" s="1"/>
  <c r="AF131" i="2" s="1"/>
  <c r="AG127" i="2"/>
  <c r="Z21" i="2"/>
  <c r="Z22" i="2" s="1"/>
  <c r="AA20" i="2"/>
  <c r="Z120" i="2"/>
  <c r="AA119" i="2"/>
  <c r="A13" i="13"/>
  <c r="A13" i="12"/>
  <c r="A215" i="13"/>
  <c r="BM6" i="2"/>
  <c r="AF6" i="4" s="1"/>
  <c r="Y19" i="2"/>
  <c r="AI18" i="2"/>
  <c r="AF132" i="2" l="1"/>
  <c r="AF133" i="2" s="1"/>
  <c r="AF134" i="2" s="1"/>
  <c r="AF135" i="2" s="1"/>
  <c r="AF136" i="2" s="1"/>
  <c r="AF137" i="2" s="1"/>
  <c r="AF138" i="2" s="1"/>
  <c r="AF139" i="2" s="1"/>
  <c r="AG131" i="2"/>
  <c r="Z23" i="2"/>
  <c r="AA22" i="2"/>
  <c r="Z121" i="2"/>
  <c r="AA120" i="2"/>
  <c r="A14" i="12"/>
  <c r="A216" i="13"/>
  <c r="A14" i="13"/>
  <c r="BK6" i="2"/>
  <c r="AD6" i="4" s="1"/>
  <c r="P19" i="4" s="1"/>
  <c r="M8" i="14" s="1"/>
  <c r="Y20" i="2"/>
  <c r="AI19" i="2"/>
  <c r="AF140" i="2" l="1"/>
  <c r="AG139" i="2"/>
  <c r="Z24" i="2"/>
  <c r="AA23" i="2"/>
  <c r="Z122" i="2"/>
  <c r="Z123" i="2" s="1"/>
  <c r="Z124" i="2" s="1"/>
  <c r="Z125" i="2" s="1"/>
  <c r="AA121" i="2"/>
  <c r="Y21" i="2"/>
  <c r="AI20" i="2"/>
  <c r="A217" i="13"/>
  <c r="A15" i="12"/>
  <c r="A15" i="13"/>
  <c r="AF141" i="2" l="1"/>
  <c r="AF142" i="2" s="1"/>
  <c r="AF143" i="2" s="1"/>
  <c r="AF144" i="2" s="1"/>
  <c r="AF145" i="2" s="1"/>
  <c r="AF146" i="2" s="1"/>
  <c r="AF147" i="2" s="1"/>
  <c r="AF148" i="2" s="1"/>
  <c r="AF149" i="2" s="1"/>
  <c r="AF150" i="2" s="1"/>
  <c r="AF151" i="2" s="1"/>
  <c r="AF152" i="2" s="1"/>
  <c r="AF153" i="2" s="1"/>
  <c r="AF154" i="2" s="1"/>
  <c r="AF155" i="2" s="1"/>
  <c r="AF156" i="2" s="1"/>
  <c r="AF157" i="2" s="1"/>
  <c r="AF158" i="2" s="1"/>
  <c r="AF159" i="2" s="1"/>
  <c r="AF160" i="2" s="1"/>
  <c r="AF161" i="2" s="1"/>
  <c r="AF162" i="2" s="1"/>
  <c r="AF163" i="2" s="1"/>
  <c r="AF164" i="2" s="1"/>
  <c r="AF165" i="2" s="1"/>
  <c r="AF166" i="2" s="1"/>
  <c r="AF167" i="2" s="1"/>
  <c r="AF168" i="2" s="1"/>
  <c r="AF169" i="2" s="1"/>
  <c r="AF170" i="2" s="1"/>
  <c r="AF171" i="2" s="1"/>
  <c r="AF172" i="2" s="1"/>
  <c r="AF173" i="2" s="1"/>
  <c r="AF174" i="2" s="1"/>
  <c r="AF175" i="2" s="1"/>
  <c r="AF176" i="2" s="1"/>
  <c r="AF177" i="2" s="1"/>
  <c r="AF178" i="2" s="1"/>
  <c r="AF179" i="2" s="1"/>
  <c r="AF180" i="2" s="1"/>
  <c r="AF181" i="2" s="1"/>
  <c r="AF182" i="2" s="1"/>
  <c r="AF183" i="2" s="1"/>
  <c r="AF184" i="2" s="1"/>
  <c r="AF185" i="2" s="1"/>
  <c r="AF186" i="2" s="1"/>
  <c r="AF187" i="2" s="1"/>
  <c r="AF188" i="2" s="1"/>
  <c r="AF189" i="2" s="1"/>
  <c r="AF190" i="2" s="1"/>
  <c r="AF191" i="2" s="1"/>
  <c r="AF192" i="2" s="1"/>
  <c r="AF193" i="2" s="1"/>
  <c r="AF194" i="2" s="1"/>
  <c r="AF195" i="2" s="1"/>
  <c r="AF196" i="2" s="1"/>
  <c r="AF197" i="2" s="1"/>
  <c r="AF198" i="2" s="1"/>
  <c r="AF199" i="2" s="1"/>
  <c r="AF200" i="2" s="1"/>
  <c r="AF201" i="2" s="1"/>
  <c r="AF202" i="2" s="1"/>
  <c r="AF203" i="2" s="1"/>
  <c r="AF204" i="2" s="1"/>
  <c r="AF205" i="2" s="1"/>
  <c r="AF206" i="2" s="1"/>
  <c r="AF207" i="2" s="1"/>
  <c r="AG140" i="2"/>
  <c r="Z25" i="2"/>
  <c r="AA24" i="2"/>
  <c r="Z126" i="2"/>
  <c r="AA125" i="2"/>
  <c r="Y22" i="2"/>
  <c r="AI21" i="2"/>
  <c r="BM7" i="2" s="1"/>
  <c r="AF7" i="4" s="1"/>
  <c r="A16" i="12"/>
  <c r="A16" i="13"/>
  <c r="A218" i="13"/>
  <c r="BO179" i="2" l="1"/>
  <c r="AP77" i="4" s="1"/>
  <c r="BO202" i="2"/>
  <c r="AP100" i="4" s="1"/>
  <c r="BO125" i="2"/>
  <c r="AP23" i="4" s="1"/>
  <c r="BO144" i="2"/>
  <c r="AP42" i="4" s="1"/>
  <c r="BN119" i="2"/>
  <c r="AO17" i="4" s="1"/>
  <c r="BO172" i="2"/>
  <c r="AP70" i="4" s="1"/>
  <c r="BN206" i="2"/>
  <c r="AO104" i="4" s="1"/>
  <c r="BO134" i="2"/>
  <c r="AP32" i="4" s="1"/>
  <c r="BN149" i="2"/>
  <c r="AO47" i="4" s="1"/>
  <c r="BN186" i="2"/>
  <c r="AO84" i="4" s="1"/>
  <c r="BO133" i="2"/>
  <c r="AP31" i="4" s="1"/>
  <c r="BO180" i="2"/>
  <c r="AP78" i="4" s="1"/>
  <c r="BO146" i="2"/>
  <c r="AP44" i="4" s="1"/>
  <c r="BN109" i="2"/>
  <c r="AO7" i="4" s="1"/>
  <c r="BO189" i="2"/>
  <c r="AP87" i="4" s="1"/>
  <c r="BO207" i="2"/>
  <c r="AP105" i="4" s="1"/>
  <c r="BN200" i="2"/>
  <c r="AO98" i="4" s="1"/>
  <c r="BN153" i="2"/>
  <c r="AO51" i="4" s="1"/>
  <c r="BN159" i="2"/>
  <c r="AO57" i="4" s="1"/>
  <c r="BO162" i="2"/>
  <c r="AP60" i="4" s="1"/>
  <c r="BO203" i="2"/>
  <c r="AP101" i="4" s="1"/>
  <c r="BN145" i="2"/>
  <c r="AO43" i="4" s="1"/>
  <c r="BO193" i="2"/>
  <c r="AP91" i="4" s="1"/>
  <c r="BO204" i="2"/>
  <c r="AP102" i="4" s="1"/>
  <c r="BN155" i="2"/>
  <c r="AO53" i="4" s="1"/>
  <c r="BN157" i="2"/>
  <c r="AO55" i="4" s="1"/>
  <c r="BN190" i="2"/>
  <c r="AO88" i="4" s="1"/>
  <c r="BN137" i="2"/>
  <c r="AO35" i="4" s="1"/>
  <c r="BO168" i="2"/>
  <c r="AP66" i="4" s="1"/>
  <c r="BN136" i="2"/>
  <c r="AO34" i="4" s="1"/>
  <c r="BO192" i="2"/>
  <c r="AP90" i="4" s="1"/>
  <c r="BO177" i="2"/>
  <c r="AP75" i="4" s="1"/>
  <c r="BO124" i="2"/>
  <c r="AP22" i="4" s="1"/>
  <c r="BN113" i="2"/>
  <c r="AO11" i="4" s="1"/>
  <c r="BO140" i="2"/>
  <c r="AP38" i="4" s="1"/>
  <c r="BO195" i="2"/>
  <c r="AP93" i="4" s="1"/>
  <c r="BO145" i="2"/>
  <c r="AP43" i="4" s="1"/>
  <c r="BN184" i="2"/>
  <c r="AO82" i="4" s="1"/>
  <c r="BN166" i="2"/>
  <c r="AO64" i="4" s="1"/>
  <c r="BN176" i="2"/>
  <c r="AO74" i="4" s="1"/>
  <c r="BO142" i="2"/>
  <c r="AP40" i="4" s="1"/>
  <c r="BO127" i="2"/>
  <c r="AP25" i="4" s="1"/>
  <c r="BN129" i="2"/>
  <c r="AO27" i="4" s="1"/>
  <c r="BO197" i="2"/>
  <c r="AP95" i="4" s="1"/>
  <c r="BN180" i="2"/>
  <c r="AO78" i="4" s="1"/>
  <c r="BO166" i="2"/>
  <c r="AP64" i="4" s="1"/>
  <c r="BO170" i="2"/>
  <c r="AP68" i="4" s="1"/>
  <c r="BN167" i="2"/>
  <c r="AO65" i="4" s="1"/>
  <c r="BN143" i="2"/>
  <c r="AO41" i="4" s="1"/>
  <c r="BN181" i="2"/>
  <c r="AO79" i="4" s="1"/>
  <c r="BN163" i="2"/>
  <c r="AO61" i="4" s="1"/>
  <c r="BN198" i="2"/>
  <c r="AO96" i="4" s="1"/>
  <c r="BN192" i="2"/>
  <c r="AO90" i="4" s="1"/>
  <c r="BO155" i="2"/>
  <c r="AP53" i="4" s="1"/>
  <c r="BN183" i="2"/>
  <c r="AO81" i="4" s="1"/>
  <c r="BN185" i="2"/>
  <c r="AO83" i="4" s="1"/>
  <c r="BO128" i="2"/>
  <c r="AP26" i="4" s="1"/>
  <c r="BO131" i="2"/>
  <c r="AP29" i="4" s="1"/>
  <c r="BN144" i="2"/>
  <c r="AO42" i="4" s="1"/>
  <c r="BN122" i="2"/>
  <c r="AO20" i="4" s="1"/>
  <c r="BO135" i="2"/>
  <c r="AP33" i="4" s="1"/>
  <c r="BN120" i="2"/>
  <c r="AO18" i="4" s="1"/>
  <c r="BN175" i="2"/>
  <c r="AO73" i="4" s="1"/>
  <c r="BO167" i="2"/>
  <c r="AP65" i="4" s="1"/>
  <c r="BN114" i="2"/>
  <c r="AO12" i="4" s="1"/>
  <c r="BN142" i="2"/>
  <c r="AO40" i="4" s="1"/>
  <c r="BN154" i="2"/>
  <c r="AO52" i="4" s="1"/>
  <c r="BO122" i="2"/>
  <c r="AP20" i="4" s="1"/>
  <c r="BN115" i="2"/>
  <c r="AO13" i="4" s="1"/>
  <c r="BN182" i="2"/>
  <c r="AO80" i="4" s="1"/>
  <c r="BN151" i="2"/>
  <c r="AO49" i="4" s="1"/>
  <c r="BN147" i="2"/>
  <c r="AO45" i="4" s="1"/>
  <c r="AF208" i="2"/>
  <c r="BN187" i="2"/>
  <c r="AO85" i="4" s="1"/>
  <c r="BO150" i="2"/>
  <c r="AP48" i="4" s="1"/>
  <c r="BN128" i="2"/>
  <c r="AO26" i="4" s="1"/>
  <c r="BN195" i="2"/>
  <c r="AO93" i="4" s="1"/>
  <c r="BO138" i="2"/>
  <c r="AP36" i="4" s="1"/>
  <c r="BO165" i="2"/>
  <c r="AP63" i="4" s="1"/>
  <c r="BO173" i="2"/>
  <c r="AP71" i="4" s="1"/>
  <c r="BN169" i="2"/>
  <c r="AO67" i="4" s="1"/>
  <c r="BO151" i="2"/>
  <c r="AP49" i="4" s="1"/>
  <c r="BN193" i="2"/>
  <c r="AO91" i="4" s="1"/>
  <c r="BO129" i="2"/>
  <c r="AP27" i="4" s="1"/>
  <c r="BO152" i="2"/>
  <c r="AP50" i="4" s="1"/>
  <c r="BN191" i="2"/>
  <c r="AO89" i="4" s="1"/>
  <c r="BO143" i="2"/>
  <c r="AP41" i="4" s="1"/>
  <c r="BO175" i="2"/>
  <c r="AP73" i="4" s="1"/>
  <c r="BN130" i="2"/>
  <c r="AO28" i="4" s="1"/>
  <c r="BN165" i="2"/>
  <c r="AO63" i="4" s="1"/>
  <c r="BN116" i="2"/>
  <c r="AO14" i="4" s="1"/>
  <c r="BN168" i="2"/>
  <c r="AO66" i="4" s="1"/>
  <c r="BO149" i="2"/>
  <c r="AP47" i="4" s="1"/>
  <c r="BN164" i="2"/>
  <c r="AO62" i="4" s="1"/>
  <c r="BN179" i="2"/>
  <c r="AO77" i="4" s="1"/>
  <c r="BN207" i="2"/>
  <c r="AO105" i="4" s="1"/>
  <c r="BN204" i="2"/>
  <c r="AO102" i="4" s="1"/>
  <c r="BN188" i="2"/>
  <c r="AO86" i="4" s="1"/>
  <c r="BO153" i="2"/>
  <c r="AP51" i="4" s="1"/>
  <c r="BO156" i="2"/>
  <c r="AP54" i="4" s="1"/>
  <c r="BO158" i="2"/>
  <c r="AP56" i="4" s="1"/>
  <c r="BN174" i="2"/>
  <c r="AO72" i="4" s="1"/>
  <c r="BO181" i="2"/>
  <c r="AP79" i="4" s="1"/>
  <c r="BO137" i="2"/>
  <c r="AP35" i="4" s="1"/>
  <c r="BO182" i="2"/>
  <c r="AP80" i="4" s="1"/>
  <c r="BO200" i="2"/>
  <c r="AP98" i="4" s="1"/>
  <c r="BN194" i="2"/>
  <c r="AO92" i="4" s="1"/>
  <c r="BN150" i="2"/>
  <c r="AO48" i="4" s="1"/>
  <c r="BO132" i="2"/>
  <c r="AP30" i="4" s="1"/>
  <c r="BO205" i="2"/>
  <c r="AP103" i="4" s="1"/>
  <c r="BN177" i="2"/>
  <c r="AO75" i="4" s="1"/>
  <c r="BO171" i="2"/>
  <c r="AP69" i="4" s="1"/>
  <c r="BN111" i="2"/>
  <c r="AO9" i="4" s="1"/>
  <c r="BN138" i="2"/>
  <c r="AO36" i="4" s="1"/>
  <c r="BN124" i="2"/>
  <c r="AO22" i="4" s="1"/>
  <c r="BN196" i="2"/>
  <c r="AO94" i="4" s="1"/>
  <c r="BO186" i="2"/>
  <c r="AP84" i="4" s="1"/>
  <c r="BN156" i="2"/>
  <c r="AO54" i="4" s="1"/>
  <c r="BN172" i="2"/>
  <c r="AO70" i="4" s="1"/>
  <c r="BN134" i="2"/>
  <c r="AO32" i="4" s="1"/>
  <c r="BN131" i="2"/>
  <c r="AO29" i="4" s="1"/>
  <c r="BN160" i="2"/>
  <c r="AO58" i="4" s="1"/>
  <c r="BN123" i="2"/>
  <c r="AO21" i="4" s="1"/>
  <c r="BO163" i="2"/>
  <c r="AP61" i="4" s="1"/>
  <c r="BO196" i="2"/>
  <c r="AP94" i="4" s="1"/>
  <c r="BO121" i="2"/>
  <c r="AP19" i="4" s="1"/>
  <c r="BO183" i="2"/>
  <c r="AP81" i="4" s="1"/>
  <c r="BN146" i="2"/>
  <c r="AO44" i="4" s="1"/>
  <c r="BN141" i="2"/>
  <c r="AO39" i="4" s="1"/>
  <c r="BN189" i="2"/>
  <c r="AO87" i="4" s="1"/>
  <c r="BN108" i="2"/>
  <c r="AO6" i="4" s="1"/>
  <c r="BN203" i="2"/>
  <c r="AO101" i="4" s="1"/>
  <c r="BN110" i="2"/>
  <c r="AO8" i="4" s="1"/>
  <c r="BO141" i="2"/>
  <c r="AP39" i="4" s="1"/>
  <c r="BO194" i="2"/>
  <c r="AP92" i="4" s="1"/>
  <c r="BN197" i="2"/>
  <c r="AO95" i="4" s="1"/>
  <c r="BO201" i="2"/>
  <c r="AP99" i="4" s="1"/>
  <c r="BO206" i="2"/>
  <c r="AP104" i="4" s="1"/>
  <c r="BN170" i="2"/>
  <c r="AO68" i="4" s="1"/>
  <c r="BN161" i="2"/>
  <c r="AO59" i="4" s="1"/>
  <c r="BN133" i="2"/>
  <c r="AO31" i="4" s="1"/>
  <c r="BN201" i="2"/>
  <c r="AO99" i="4" s="1"/>
  <c r="BO161" i="2"/>
  <c r="AP59" i="4" s="1"/>
  <c r="BN202" i="2"/>
  <c r="AO100" i="4" s="1"/>
  <c r="BO130" i="2"/>
  <c r="AP28" i="4" s="1"/>
  <c r="BN158" i="2"/>
  <c r="AO56" i="4" s="1"/>
  <c r="BO147" i="2"/>
  <c r="AP45" i="4" s="1"/>
  <c r="BN171" i="2"/>
  <c r="AO69" i="4" s="1"/>
  <c r="BO126" i="2"/>
  <c r="AP24" i="4" s="1"/>
  <c r="BN125" i="2"/>
  <c r="AO23" i="4" s="1"/>
  <c r="BN162" i="2"/>
  <c r="AO60" i="4" s="1"/>
  <c r="BO148" i="2"/>
  <c r="AP46" i="4" s="1"/>
  <c r="BN121" i="2"/>
  <c r="AO19" i="4" s="1"/>
  <c r="BN126" i="2"/>
  <c r="AO24" i="4" s="1"/>
  <c r="BN132" i="2"/>
  <c r="AO30" i="4" s="1"/>
  <c r="BN173" i="2"/>
  <c r="AO71" i="4" s="1"/>
  <c r="BO188" i="2"/>
  <c r="AP86" i="4" s="1"/>
  <c r="BO169" i="2"/>
  <c r="AP67" i="4" s="1"/>
  <c r="BO159" i="2"/>
  <c r="AP57" i="4" s="1"/>
  <c r="BO160" i="2"/>
  <c r="AP58" i="4" s="1"/>
  <c r="BO187" i="2"/>
  <c r="AP85" i="4" s="1"/>
  <c r="BO174" i="2"/>
  <c r="AP72" i="4" s="1"/>
  <c r="BO190" i="2"/>
  <c r="AP88" i="4" s="1"/>
  <c r="BN205" i="2"/>
  <c r="AO103" i="4" s="1"/>
  <c r="BO199" i="2"/>
  <c r="AP97" i="4" s="1"/>
  <c r="BN178" i="2"/>
  <c r="AO76" i="4" s="1"/>
  <c r="BO136" i="2"/>
  <c r="AP34" i="4" s="1"/>
  <c r="BN117" i="2"/>
  <c r="AO15" i="4" s="1"/>
  <c r="BN152" i="2"/>
  <c r="AO50" i="4" s="1"/>
  <c r="BO176" i="2"/>
  <c r="AP74" i="4" s="1"/>
  <c r="BN127" i="2"/>
  <c r="AO25" i="4" s="1"/>
  <c r="BO184" i="2"/>
  <c r="AP82" i="4" s="1"/>
  <c r="BN112" i="2"/>
  <c r="AO10" i="4" s="1"/>
  <c r="BO154" i="2"/>
  <c r="AP52" i="4" s="1"/>
  <c r="BO191" i="2"/>
  <c r="AP89" i="4" s="1"/>
  <c r="BN140" i="2"/>
  <c r="AO38" i="4" s="1"/>
  <c r="BO157" i="2"/>
  <c r="AP55" i="4" s="1"/>
  <c r="BO123" i="2"/>
  <c r="AP21" i="4" s="1"/>
  <c r="BN139" i="2"/>
  <c r="AO37" i="4" s="1"/>
  <c r="BO139" i="2"/>
  <c r="AP37" i="4" s="1"/>
  <c r="BO164" i="2"/>
  <c r="AP62" i="4" s="1"/>
  <c r="BN135" i="2"/>
  <c r="AO33" i="4" s="1"/>
  <c r="BO198" i="2"/>
  <c r="AP96" i="4" s="1"/>
  <c r="BO185" i="2"/>
  <c r="AP83" i="4" s="1"/>
  <c r="BN148" i="2"/>
  <c r="AO46" i="4" s="1"/>
  <c r="BO178" i="2"/>
  <c r="AP76" i="4" s="1"/>
  <c r="BN118" i="2"/>
  <c r="AO16" i="4" s="1"/>
  <c r="BN199" i="2"/>
  <c r="AO97" i="4" s="1"/>
  <c r="Z26" i="2"/>
  <c r="AA25" i="2"/>
  <c r="BK7" i="2"/>
  <c r="AD7" i="4" s="1"/>
  <c r="N19" i="4" s="1"/>
  <c r="K8" i="14" s="1"/>
  <c r="A219" i="13"/>
  <c r="Z127" i="2"/>
  <c r="AA126" i="2"/>
  <c r="Y23" i="2"/>
  <c r="AI22" i="2"/>
  <c r="A17" i="12"/>
  <c r="A17" i="13"/>
  <c r="Z27" i="2" l="1"/>
  <c r="AA26" i="2"/>
  <c r="Z128" i="2"/>
  <c r="AA127" i="2"/>
  <c r="Y24" i="2"/>
  <c r="AI23" i="2"/>
  <c r="A18" i="12"/>
  <c r="A18" i="13"/>
  <c r="Z28" i="2" l="1"/>
  <c r="AA27" i="2"/>
  <c r="AA128" i="2"/>
  <c r="Z129" i="2"/>
  <c r="Y25" i="2"/>
  <c r="AI24" i="2"/>
  <c r="A19" i="12"/>
  <c r="A19" i="13"/>
  <c r="Z29" i="2" l="1"/>
  <c r="AA28" i="2"/>
  <c r="A222" i="13"/>
  <c r="Z130" i="2"/>
  <c r="AA129" i="2"/>
  <c r="A20" i="12"/>
  <c r="A20" i="13"/>
  <c r="Y26" i="2"/>
  <c r="AI25" i="2"/>
  <c r="Z30" i="2" l="1"/>
  <c r="Z31" i="2" s="1"/>
  <c r="Z32" i="2" s="1"/>
  <c r="Z33" i="2" s="1"/>
  <c r="Z34" i="2" s="1"/>
  <c r="AA29" i="2"/>
  <c r="A223" i="13"/>
  <c r="Z131" i="2"/>
  <c r="Z132" i="2" s="1"/>
  <c r="AA130" i="2"/>
  <c r="A21" i="12"/>
  <c r="A21" i="13"/>
  <c r="BO6" i="2"/>
  <c r="AH6" i="4" s="1"/>
  <c r="Y27" i="2"/>
  <c r="AI26" i="2"/>
  <c r="Z35" i="2" l="1"/>
  <c r="Z36" i="2" s="1"/>
  <c r="Z37" i="2" s="1"/>
  <c r="Z38" i="2" s="1"/>
  <c r="Z39" i="2" s="1"/>
  <c r="Z40" i="2" s="1"/>
  <c r="Z41" i="2" s="1"/>
  <c r="Z42" i="2" s="1"/>
  <c r="Z43" i="2" s="1"/>
  <c r="Z44" i="2" s="1"/>
  <c r="Z45" i="2" s="1"/>
  <c r="Z46" i="2" s="1"/>
  <c r="Z47" i="2" s="1"/>
  <c r="Z48" i="2" s="1"/>
  <c r="Z49" i="2" s="1"/>
  <c r="Z50" i="2" s="1"/>
  <c r="Z51" i="2" s="1"/>
  <c r="Z52" i="2" s="1"/>
  <c r="Z53" i="2" s="1"/>
  <c r="Z54" i="2" s="1"/>
  <c r="Z55" i="2" s="1"/>
  <c r="Z56" i="2" s="1"/>
  <c r="Z57" i="2" s="1"/>
  <c r="Z58" i="2" s="1"/>
  <c r="Z59" i="2" s="1"/>
  <c r="Z60" i="2" s="1"/>
  <c r="Z61" i="2" s="1"/>
  <c r="Z62" i="2" s="1"/>
  <c r="Z63" i="2" s="1"/>
  <c r="Z64" i="2" s="1"/>
  <c r="Z65" i="2" s="1"/>
  <c r="Z66" i="2" s="1"/>
  <c r="Z67" i="2" s="1"/>
  <c r="Z68" i="2" s="1"/>
  <c r="Z69" i="2" s="1"/>
  <c r="Z70" i="2" s="1"/>
  <c r="Z71" i="2" s="1"/>
  <c r="Z72" i="2" s="1"/>
  <c r="Z73" i="2" s="1"/>
  <c r="Z74" i="2" s="1"/>
  <c r="Z75" i="2" s="1"/>
  <c r="Z76" i="2" s="1"/>
  <c r="Z77" i="2" s="1"/>
  <c r="Z78" i="2" s="1"/>
  <c r="Z79" i="2" s="1"/>
  <c r="Z80" i="2" s="1"/>
  <c r="Z81" i="2" s="1"/>
  <c r="Z82" i="2" s="1"/>
  <c r="Z83" i="2" s="1"/>
  <c r="Z84" i="2" s="1"/>
  <c r="Z85" i="2" s="1"/>
  <c r="Z86" i="2" s="1"/>
  <c r="Z87" i="2" s="1"/>
  <c r="Z88" i="2" s="1"/>
  <c r="Z89" i="2" s="1"/>
  <c r="Z90" i="2" s="1"/>
  <c r="Z91" i="2" s="1"/>
  <c r="Z92" i="2" s="1"/>
  <c r="Z93" i="2" s="1"/>
  <c r="Z94" i="2" s="1"/>
  <c r="Z95" i="2" s="1"/>
  <c r="Z96" i="2" s="1"/>
  <c r="Z97" i="2" s="1"/>
  <c r="Z98" i="2" s="1"/>
  <c r="Z99" i="2" s="1"/>
  <c r="Z100" i="2" s="1"/>
  <c r="Z101" i="2" s="1"/>
  <c r="Z102" i="2" s="1"/>
  <c r="Z103" i="2" s="1"/>
  <c r="Z104" i="2" s="1"/>
  <c r="Z105" i="2" s="1"/>
  <c r="AA34" i="2"/>
  <c r="M35" i="4"/>
  <c r="J16" i="14" s="1"/>
  <c r="P35" i="4"/>
  <c r="M16" i="14" s="1"/>
  <c r="Z133" i="2"/>
  <c r="AA132" i="2"/>
  <c r="A22" i="13"/>
  <c r="A22" i="12"/>
  <c r="Y28" i="2"/>
  <c r="AI27" i="2"/>
  <c r="BH32" i="2" l="1"/>
  <c r="AA32" i="4" s="1"/>
  <c r="BI62" i="2"/>
  <c r="AB62" i="4" s="1"/>
  <c r="BH17" i="2"/>
  <c r="AA17" i="4" s="1"/>
  <c r="BI84" i="2"/>
  <c r="AB84" i="4" s="1"/>
  <c r="BH12" i="2"/>
  <c r="AA12" i="4" s="1"/>
  <c r="BI78" i="2"/>
  <c r="AB78" i="4" s="1"/>
  <c r="BH75" i="2"/>
  <c r="AA75" i="4" s="1"/>
  <c r="BI26" i="2"/>
  <c r="AB26" i="4" s="1"/>
  <c r="BI63" i="2"/>
  <c r="AB63" i="4" s="1"/>
  <c r="BH95" i="2"/>
  <c r="AA95" i="4" s="1"/>
  <c r="BH61" i="2"/>
  <c r="AA61" i="4" s="1"/>
  <c r="BH92" i="2"/>
  <c r="AA92" i="4" s="1"/>
  <c r="BH6" i="2"/>
  <c r="AA6" i="4" s="1"/>
  <c r="BH57" i="2"/>
  <c r="AA57" i="4" s="1"/>
  <c r="BH66" i="2"/>
  <c r="AA66" i="4" s="1"/>
  <c r="BH102" i="2"/>
  <c r="AA102" i="4" s="1"/>
  <c r="BH21" i="2"/>
  <c r="AA21" i="4" s="1"/>
  <c r="BI40" i="2"/>
  <c r="AB40" i="4" s="1"/>
  <c r="BI66" i="2"/>
  <c r="AB66" i="4" s="1"/>
  <c r="BH51" i="2"/>
  <c r="AA51" i="4" s="1"/>
  <c r="BH97" i="2"/>
  <c r="AA97" i="4" s="1"/>
  <c r="BI80" i="2"/>
  <c r="AB80" i="4" s="1"/>
  <c r="BH49" i="2"/>
  <c r="AA49" i="4" s="1"/>
  <c r="BH80" i="2"/>
  <c r="AA80" i="4" s="1"/>
  <c r="BH48" i="2"/>
  <c r="AA48" i="4" s="1"/>
  <c r="BI105" i="2"/>
  <c r="AB105" i="4" s="1"/>
  <c r="BI48" i="2"/>
  <c r="AB48" i="4" s="1"/>
  <c r="BH11" i="2"/>
  <c r="AA11" i="4" s="1"/>
  <c r="BH82" i="2"/>
  <c r="AA82" i="4" s="1"/>
  <c r="BI92" i="2"/>
  <c r="AB92" i="4" s="1"/>
  <c r="BI100" i="2"/>
  <c r="AB100" i="4" s="1"/>
  <c r="BI69" i="2"/>
  <c r="AB69" i="4" s="1"/>
  <c r="BH105" i="2"/>
  <c r="AA105" i="4" s="1"/>
  <c r="BI94" i="2"/>
  <c r="AB94" i="4" s="1"/>
  <c r="BH90" i="2"/>
  <c r="AA90" i="4" s="1"/>
  <c r="BH68" i="2"/>
  <c r="AA68" i="4" s="1"/>
  <c r="BI85" i="2"/>
  <c r="AB85" i="4" s="1"/>
  <c r="BI33" i="2"/>
  <c r="AB33" i="4" s="1"/>
  <c r="BI7" i="2"/>
  <c r="AB7" i="4" s="1"/>
  <c r="BH93" i="2"/>
  <c r="AA93" i="4" s="1"/>
  <c r="BH100" i="2"/>
  <c r="AA100" i="4" s="1"/>
  <c r="BI35" i="2"/>
  <c r="AB35" i="4" s="1"/>
  <c r="BH47" i="2"/>
  <c r="AA47" i="4" s="1"/>
  <c r="BI55" i="2"/>
  <c r="AB55" i="4" s="1"/>
  <c r="BI79" i="2"/>
  <c r="AB79" i="4" s="1"/>
  <c r="BH14" i="2"/>
  <c r="AA14" i="4" s="1"/>
  <c r="BH25" i="2"/>
  <c r="AA25" i="4" s="1"/>
  <c r="BH27" i="2"/>
  <c r="AA27" i="4" s="1"/>
  <c r="BI61" i="2"/>
  <c r="AB61" i="4" s="1"/>
  <c r="BI98" i="2"/>
  <c r="AB98" i="4" s="1"/>
  <c r="BI68" i="2"/>
  <c r="AB68" i="4" s="1"/>
  <c r="BI77" i="2"/>
  <c r="AB77" i="4" s="1"/>
  <c r="BI37" i="2"/>
  <c r="AB37" i="4" s="1"/>
  <c r="BH28" i="2"/>
  <c r="AA28" i="4" s="1"/>
  <c r="BH41" i="2"/>
  <c r="AA41" i="4" s="1"/>
  <c r="BH10" i="2"/>
  <c r="AA10" i="4" s="1"/>
  <c r="BH45" i="2"/>
  <c r="AA45" i="4" s="1"/>
  <c r="BH78" i="2"/>
  <c r="AA78" i="4" s="1"/>
  <c r="BH73" i="2"/>
  <c r="AA73" i="4" s="1"/>
  <c r="BH40" i="2"/>
  <c r="AA40" i="4" s="1"/>
  <c r="BI30" i="2"/>
  <c r="AB30" i="4" s="1"/>
  <c r="BH91" i="2"/>
  <c r="AA91" i="4" s="1"/>
  <c r="BI13" i="2"/>
  <c r="AB13" i="4" s="1"/>
  <c r="BI74" i="2"/>
  <c r="AB74" i="4" s="1"/>
  <c r="BH30" i="2"/>
  <c r="AA30" i="4" s="1"/>
  <c r="BI25" i="2"/>
  <c r="AB25" i="4" s="1"/>
  <c r="BH15" i="2"/>
  <c r="AA15" i="4" s="1"/>
  <c r="BH36" i="2"/>
  <c r="AA36" i="4" s="1"/>
  <c r="BH29" i="2"/>
  <c r="AA29" i="4" s="1"/>
  <c r="BH33" i="2"/>
  <c r="AA33" i="4" s="1"/>
  <c r="BI9" i="2"/>
  <c r="AB9" i="4" s="1"/>
  <c r="BH44" i="2"/>
  <c r="AA44" i="4" s="1"/>
  <c r="BH84" i="2"/>
  <c r="AA84" i="4" s="1"/>
  <c r="BH98" i="2"/>
  <c r="AA98" i="4" s="1"/>
  <c r="BH31" i="2"/>
  <c r="AA31" i="4" s="1"/>
  <c r="BI41" i="2"/>
  <c r="AB41" i="4" s="1"/>
  <c r="BH19" i="2"/>
  <c r="AA19" i="4" s="1"/>
  <c r="BI54" i="2"/>
  <c r="AB54" i="4" s="1"/>
  <c r="BH60" i="2"/>
  <c r="AA60" i="4" s="1"/>
  <c r="BH76" i="2"/>
  <c r="AA76" i="4" s="1"/>
  <c r="BI32" i="2"/>
  <c r="AB32" i="4" s="1"/>
  <c r="BH22" i="2"/>
  <c r="AA22" i="4" s="1"/>
  <c r="BH104" i="2"/>
  <c r="AA104" i="4" s="1"/>
  <c r="BH16" i="2"/>
  <c r="AA16" i="4" s="1"/>
  <c r="BI10" i="2"/>
  <c r="AB10" i="4" s="1"/>
  <c r="BH34" i="2"/>
  <c r="AA34" i="4" s="1"/>
  <c r="BI29" i="2"/>
  <c r="AB29" i="4" s="1"/>
  <c r="BH37" i="2"/>
  <c r="AA37" i="4" s="1"/>
  <c r="BH64" i="2"/>
  <c r="AA64" i="4" s="1"/>
  <c r="BI46" i="2"/>
  <c r="AB46" i="4" s="1"/>
  <c r="BH63" i="2"/>
  <c r="AA63" i="4" s="1"/>
  <c r="BI44" i="2"/>
  <c r="AB44" i="4" s="1"/>
  <c r="BI89" i="2"/>
  <c r="AB89" i="4" s="1"/>
  <c r="BH87" i="2"/>
  <c r="AA87" i="4" s="1"/>
  <c r="BI39" i="2"/>
  <c r="AB39" i="4" s="1"/>
  <c r="BI50" i="2"/>
  <c r="AB50" i="4" s="1"/>
  <c r="BI64" i="2"/>
  <c r="AB64" i="4" s="1"/>
  <c r="BH39" i="2"/>
  <c r="AA39" i="4" s="1"/>
  <c r="BI96" i="2"/>
  <c r="AB96" i="4" s="1"/>
  <c r="BH70" i="2"/>
  <c r="AA70" i="4" s="1"/>
  <c r="BH13" i="2"/>
  <c r="AA13" i="4" s="1"/>
  <c r="BI90" i="2"/>
  <c r="AB90" i="4" s="1"/>
  <c r="BI93" i="2"/>
  <c r="AB93" i="4" s="1"/>
  <c r="BH62" i="2"/>
  <c r="AA62" i="4" s="1"/>
  <c r="BH50" i="2"/>
  <c r="AA50" i="4" s="1"/>
  <c r="BI28" i="2"/>
  <c r="AB28" i="4" s="1"/>
  <c r="BI8" i="2"/>
  <c r="AB8" i="4" s="1"/>
  <c r="BH53" i="2"/>
  <c r="AA53" i="4" s="1"/>
  <c r="BH103" i="2"/>
  <c r="AA103" i="4" s="1"/>
  <c r="BI59" i="2"/>
  <c r="AB59" i="4" s="1"/>
  <c r="BH72" i="2"/>
  <c r="AA72" i="4" s="1"/>
  <c r="BI73" i="2"/>
  <c r="AB73" i="4" s="1"/>
  <c r="BI83" i="2"/>
  <c r="AB83" i="4" s="1"/>
  <c r="BH42" i="2"/>
  <c r="AA42" i="4" s="1"/>
  <c r="BI101" i="2"/>
  <c r="AB101" i="4" s="1"/>
  <c r="BH7" i="2"/>
  <c r="AA7" i="4" s="1"/>
  <c r="BH71" i="2"/>
  <c r="AA71" i="4" s="1"/>
  <c r="BH94" i="2"/>
  <c r="AA94" i="4" s="1"/>
  <c r="BH86" i="2"/>
  <c r="AA86" i="4" s="1"/>
  <c r="BI67" i="2"/>
  <c r="AB67" i="4" s="1"/>
  <c r="BH43" i="2"/>
  <c r="AA43" i="4" s="1"/>
  <c r="BI38" i="2"/>
  <c r="AB38" i="4" s="1"/>
  <c r="BI34" i="2"/>
  <c r="AB34" i="4" s="1"/>
  <c r="BH65" i="2"/>
  <c r="AA65" i="4" s="1"/>
  <c r="BH54" i="2"/>
  <c r="AA54" i="4" s="1"/>
  <c r="BH8" i="2"/>
  <c r="AA8" i="4" s="1"/>
  <c r="BI53" i="2"/>
  <c r="AB53" i="4" s="1"/>
  <c r="BI95" i="2"/>
  <c r="AB95" i="4" s="1"/>
  <c r="BI81" i="2"/>
  <c r="AB81" i="4" s="1"/>
  <c r="BI75" i="2"/>
  <c r="AB75" i="4" s="1"/>
  <c r="BI43" i="2"/>
  <c r="AB43" i="4" s="1"/>
  <c r="BI42" i="2"/>
  <c r="AB42" i="4" s="1"/>
  <c r="BH59" i="2"/>
  <c r="AA59" i="4" s="1"/>
  <c r="BH9" i="2"/>
  <c r="AA9" i="4" s="1"/>
  <c r="BH23" i="2"/>
  <c r="AA23" i="4" s="1"/>
  <c r="BH18" i="2"/>
  <c r="AA18" i="4" s="1"/>
  <c r="BH81" i="2"/>
  <c r="AA81" i="4" s="1"/>
  <c r="BI12" i="2"/>
  <c r="AB12" i="4" s="1"/>
  <c r="BI71" i="2"/>
  <c r="AB71" i="4" s="1"/>
  <c r="BH46" i="2"/>
  <c r="AA46" i="4" s="1"/>
  <c r="BI36" i="2"/>
  <c r="AB36" i="4" s="1"/>
  <c r="BH58" i="2"/>
  <c r="AA58" i="4" s="1"/>
  <c r="BI86" i="2"/>
  <c r="AB86" i="4" s="1"/>
  <c r="BI49" i="2"/>
  <c r="AB49" i="4" s="1"/>
  <c r="BI87" i="2"/>
  <c r="AB87" i="4" s="1"/>
  <c r="BI14" i="2"/>
  <c r="AB14" i="4" s="1"/>
  <c r="BI58" i="2"/>
  <c r="AB58" i="4" s="1"/>
  <c r="BH52" i="2"/>
  <c r="AA52" i="4" s="1"/>
  <c r="BH56" i="2"/>
  <c r="AA56" i="4" s="1"/>
  <c r="BI6" i="2"/>
  <c r="AB6" i="4" s="1"/>
  <c r="BI103" i="2"/>
  <c r="AB103" i="4" s="1"/>
  <c r="BH26" i="2"/>
  <c r="AA26" i="4" s="1"/>
  <c r="BI65" i="2"/>
  <c r="AB65" i="4" s="1"/>
  <c r="BI31" i="2"/>
  <c r="AB31" i="4" s="1"/>
  <c r="BI97" i="2"/>
  <c r="AB97" i="4" s="1"/>
  <c r="BH85" i="2"/>
  <c r="AA85" i="4" s="1"/>
  <c r="BH35" i="2"/>
  <c r="AA35" i="4" s="1"/>
  <c r="BH24" i="2"/>
  <c r="AA24" i="4" s="1"/>
  <c r="BI72" i="2"/>
  <c r="AB72" i="4" s="1"/>
  <c r="BI45" i="2"/>
  <c r="AB45" i="4" s="1"/>
  <c r="BH74" i="2"/>
  <c r="AA74" i="4" s="1"/>
  <c r="BI47" i="2"/>
  <c r="AB47" i="4" s="1"/>
  <c r="BH55" i="2"/>
  <c r="AA55" i="4" s="1"/>
  <c r="BH101" i="2"/>
  <c r="AA101" i="4" s="1"/>
  <c r="BI88" i="2"/>
  <c r="AB88" i="4" s="1"/>
  <c r="BI102" i="2"/>
  <c r="AB102" i="4" s="1"/>
  <c r="BH88" i="2"/>
  <c r="AA88" i="4" s="1"/>
  <c r="BI60" i="2"/>
  <c r="AB60" i="4" s="1"/>
  <c r="BI11" i="2"/>
  <c r="AB11" i="4" s="1"/>
  <c r="BI91" i="2"/>
  <c r="AB91" i="4" s="1"/>
  <c r="BI51" i="2"/>
  <c r="AB51" i="4" s="1"/>
  <c r="BI15" i="2"/>
  <c r="AB15" i="4" s="1"/>
  <c r="BI99" i="2"/>
  <c r="AB99" i="4" s="1"/>
  <c r="BH77" i="2"/>
  <c r="AA77" i="4" s="1"/>
  <c r="BH89" i="2"/>
  <c r="AA89" i="4" s="1"/>
  <c r="BH69" i="2"/>
  <c r="AA69" i="4" s="1"/>
  <c r="BI76" i="2"/>
  <c r="AB76" i="4" s="1"/>
  <c r="BH83" i="2"/>
  <c r="AA83" i="4" s="1"/>
  <c r="BH96" i="2"/>
  <c r="AA96" i="4" s="1"/>
  <c r="BH67" i="2"/>
  <c r="AA67" i="4" s="1"/>
  <c r="BI104" i="2"/>
  <c r="AB104" i="4" s="1"/>
  <c r="BI57" i="2"/>
  <c r="AB57" i="4" s="1"/>
  <c r="BI27" i="2"/>
  <c r="AB27" i="4" s="1"/>
  <c r="BH79" i="2"/>
  <c r="AA79" i="4" s="1"/>
  <c r="BI70" i="2"/>
  <c r="AB70" i="4" s="1"/>
  <c r="BH20" i="2"/>
  <c r="AA20" i="4" s="1"/>
  <c r="BH99" i="2"/>
  <c r="AA99" i="4" s="1"/>
  <c r="BI56" i="2"/>
  <c r="AB56" i="4" s="1"/>
  <c r="BH38" i="2"/>
  <c r="AA38" i="4" s="1"/>
  <c r="BI82" i="2"/>
  <c r="AB82" i="4" s="1"/>
  <c r="BI52" i="2"/>
  <c r="AB52" i="4" s="1"/>
  <c r="BI16" i="2"/>
  <c r="AB16" i="4" s="1"/>
  <c r="BI17" i="2"/>
  <c r="AB17" i="4" s="1"/>
  <c r="BI21" i="2"/>
  <c r="AB21" i="4" s="1"/>
  <c r="A225" i="13"/>
  <c r="Z134" i="2"/>
  <c r="AA133" i="2"/>
  <c r="A427" i="13"/>
  <c r="A629" i="13"/>
  <c r="A23" i="12"/>
  <c r="A23" i="13"/>
  <c r="BO7" i="2"/>
  <c r="AH7" i="4" s="1"/>
  <c r="N35" i="4" s="1"/>
  <c r="K16" i="14" s="1"/>
  <c r="Y29" i="2"/>
  <c r="AI28" i="2"/>
  <c r="A226" i="13" s="1"/>
  <c r="BI18" i="2" l="1"/>
  <c r="AB18" i="4" s="1"/>
  <c r="N8" i="4"/>
  <c r="K3" i="14" s="1"/>
  <c r="P8" i="4"/>
  <c r="M3" i="14" s="1"/>
  <c r="O8" i="4"/>
  <c r="L3" i="14" s="1"/>
  <c r="Z135" i="2"/>
  <c r="AA134" i="2"/>
  <c r="A24" i="13"/>
  <c r="A24" i="12"/>
  <c r="BI22" i="2"/>
  <c r="AB22" i="4" s="1"/>
  <c r="Y30" i="2"/>
  <c r="AI29" i="2"/>
  <c r="A227" i="13" l="1"/>
  <c r="BI19" i="2"/>
  <c r="AB19" i="4" s="1"/>
  <c r="Z136" i="2"/>
  <c r="AA135" i="2"/>
  <c r="Y31" i="2"/>
  <c r="AI30" i="2"/>
  <c r="BM8" i="2" s="1"/>
  <c r="AF8" i="4" s="1"/>
  <c r="A25" i="12"/>
  <c r="A25" i="13"/>
  <c r="BI23" i="2"/>
  <c r="AB23" i="4" s="1"/>
  <c r="M8" i="4" s="1"/>
  <c r="J3" i="14" s="1"/>
  <c r="BK8" i="2" l="1"/>
  <c r="AD8" i="4" s="1"/>
  <c r="O19" i="4" s="1"/>
  <c r="L8" i="14" s="1"/>
  <c r="A228" i="13"/>
  <c r="Z137" i="2"/>
  <c r="AA136" i="2"/>
  <c r="Y32" i="2"/>
  <c r="AI31" i="2"/>
  <c r="BM9" i="2" s="1"/>
  <c r="AF9" i="4" s="1"/>
  <c r="A26" i="13"/>
  <c r="A26" i="12"/>
  <c r="BO8" i="2"/>
  <c r="AH8" i="4" s="1"/>
  <c r="BK9" i="2" l="1"/>
  <c r="AD9" i="4" s="1"/>
  <c r="A229" i="13"/>
  <c r="Y33" i="2"/>
  <c r="AI32" i="2"/>
  <c r="BM10" i="2" s="1"/>
  <c r="AF10" i="4" s="1"/>
  <c r="Z138" i="2"/>
  <c r="AA137" i="2"/>
  <c r="A27" i="12"/>
  <c r="A27" i="13"/>
  <c r="A28" i="13" l="1"/>
  <c r="A230" i="13"/>
  <c r="Y34" i="2"/>
  <c r="AI33" i="2"/>
  <c r="A29" i="13" s="1"/>
  <c r="A28" i="12"/>
  <c r="BK10" i="2"/>
  <c r="AD10" i="4" s="1"/>
  <c r="M19" i="4" s="1"/>
  <c r="J8" i="14" s="1"/>
  <c r="Z139" i="2"/>
  <c r="Z140" i="2" s="1"/>
  <c r="Z141" i="2" s="1"/>
  <c r="Z142" i="2" s="1"/>
  <c r="Z143" i="2" s="1"/>
  <c r="Z144" i="2" s="1"/>
  <c r="Z145" i="2" s="1"/>
  <c r="Z146" i="2" s="1"/>
  <c r="Z147" i="2" s="1"/>
  <c r="Z148" i="2" s="1"/>
  <c r="Z149" i="2" s="1"/>
  <c r="Z150" i="2" s="1"/>
  <c r="Z151" i="2" s="1"/>
  <c r="Z152" i="2" s="1"/>
  <c r="Z153" i="2" s="1"/>
  <c r="Z154" i="2" s="1"/>
  <c r="Z155" i="2" s="1"/>
  <c r="Z156" i="2" s="1"/>
  <c r="Z157" i="2" s="1"/>
  <c r="Z158" i="2" s="1"/>
  <c r="Z159" i="2" s="1"/>
  <c r="Z160" i="2" s="1"/>
  <c r="Z161" i="2" s="1"/>
  <c r="Z162" i="2" s="1"/>
  <c r="Z163" i="2" s="1"/>
  <c r="Z164" i="2" s="1"/>
  <c r="Z165" i="2" s="1"/>
  <c r="Z166" i="2" s="1"/>
  <c r="Z167" i="2" s="1"/>
  <c r="Z168" i="2" s="1"/>
  <c r="Z169" i="2" s="1"/>
  <c r="Z170" i="2" s="1"/>
  <c r="Z171" i="2" s="1"/>
  <c r="Z172" i="2" s="1"/>
  <c r="Z173" i="2" s="1"/>
  <c r="Z174" i="2" s="1"/>
  <c r="Z175" i="2" s="1"/>
  <c r="Z176" i="2" s="1"/>
  <c r="Z177" i="2" s="1"/>
  <c r="Z178" i="2" s="1"/>
  <c r="Z179" i="2" s="1"/>
  <c r="Z180" i="2" s="1"/>
  <c r="Z181" i="2" s="1"/>
  <c r="Z182" i="2" s="1"/>
  <c r="Z183" i="2" s="1"/>
  <c r="Z184" i="2" s="1"/>
  <c r="Z185" i="2" s="1"/>
  <c r="Z186" i="2" s="1"/>
  <c r="Z187" i="2" s="1"/>
  <c r="Z188" i="2" s="1"/>
  <c r="Z189" i="2" s="1"/>
  <c r="Z190" i="2" s="1"/>
  <c r="Z191" i="2" s="1"/>
  <c r="Z192" i="2" s="1"/>
  <c r="Z193" i="2" s="1"/>
  <c r="Z194" i="2" s="1"/>
  <c r="Z195" i="2" s="1"/>
  <c r="Z196" i="2" s="1"/>
  <c r="Z197" i="2" s="1"/>
  <c r="Z198" i="2" s="1"/>
  <c r="Z199" i="2" s="1"/>
  <c r="Z200" i="2" s="1"/>
  <c r="Z201" i="2" s="1"/>
  <c r="Z202" i="2" s="1"/>
  <c r="Z203" i="2" s="1"/>
  <c r="Z204" i="2" s="1"/>
  <c r="Z205" i="2" s="1"/>
  <c r="Z206" i="2" s="1"/>
  <c r="Z207" i="2" s="1"/>
  <c r="BI171" i="2" s="1"/>
  <c r="AJ69" i="4" s="1"/>
  <c r="AA138" i="2"/>
  <c r="A508" i="13"/>
  <c r="Y35" i="2" l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Y57" i="2" s="1"/>
  <c r="Y58" i="2" s="1"/>
  <c r="Y59" i="2" s="1"/>
  <c r="Y60" i="2" s="1"/>
  <c r="Y61" i="2" s="1"/>
  <c r="Y62" i="2" s="1"/>
  <c r="Y63" i="2" s="1"/>
  <c r="Y64" i="2" s="1"/>
  <c r="Y65" i="2" s="1"/>
  <c r="Y66" i="2" s="1"/>
  <c r="Y67" i="2" s="1"/>
  <c r="Y68" i="2" s="1"/>
  <c r="Y69" i="2" s="1"/>
  <c r="Y70" i="2" s="1"/>
  <c r="Y71" i="2" s="1"/>
  <c r="Y72" i="2" s="1"/>
  <c r="Y73" i="2" s="1"/>
  <c r="Y74" i="2" s="1"/>
  <c r="Y75" i="2" s="1"/>
  <c r="Y76" i="2" s="1"/>
  <c r="Y77" i="2" s="1"/>
  <c r="Y78" i="2" s="1"/>
  <c r="Y79" i="2" s="1"/>
  <c r="Y80" i="2" s="1"/>
  <c r="Y81" i="2" s="1"/>
  <c r="Y82" i="2" s="1"/>
  <c r="Y83" i="2" s="1"/>
  <c r="Y84" i="2" s="1"/>
  <c r="Y85" i="2" s="1"/>
  <c r="Y86" i="2" s="1"/>
  <c r="Y87" i="2" s="1"/>
  <c r="Y88" i="2" s="1"/>
  <c r="Y89" i="2" s="1"/>
  <c r="Y90" i="2" s="1"/>
  <c r="Y91" i="2" s="1"/>
  <c r="Y92" i="2" s="1"/>
  <c r="Y93" i="2" s="1"/>
  <c r="Y94" i="2" s="1"/>
  <c r="Y95" i="2" s="1"/>
  <c r="Y96" i="2" s="1"/>
  <c r="Y97" i="2" s="1"/>
  <c r="Y98" i="2" s="1"/>
  <c r="Y99" i="2" s="1"/>
  <c r="Y100" i="2" s="1"/>
  <c r="Y101" i="2" s="1"/>
  <c r="Y102" i="2" s="1"/>
  <c r="Y103" i="2" s="1"/>
  <c r="Y104" i="2" s="1"/>
  <c r="Y105" i="2" s="1"/>
  <c r="Y106" i="2" s="1"/>
  <c r="Y107" i="2" s="1"/>
  <c r="Y108" i="2" s="1"/>
  <c r="Y109" i="2" s="1"/>
  <c r="AI109" i="2" s="1"/>
  <c r="A105" i="13" s="1"/>
  <c r="AI34" i="2"/>
  <c r="BI20" i="2" s="1"/>
  <c r="AB20" i="4" s="1"/>
  <c r="A29" i="12"/>
  <c r="BO10" i="2"/>
  <c r="AH10" i="4" s="1"/>
  <c r="O35" i="4" s="1"/>
  <c r="L16" i="14" s="1"/>
  <c r="BI127" i="2"/>
  <c r="AJ25" i="4" s="1"/>
  <c r="BH151" i="2"/>
  <c r="AI49" i="4" s="1"/>
  <c r="BH143" i="2"/>
  <c r="AI41" i="4" s="1"/>
  <c r="BH154" i="2"/>
  <c r="AI52" i="4" s="1"/>
  <c r="BI194" i="2"/>
  <c r="AJ92" i="4" s="1"/>
  <c r="BH202" i="2"/>
  <c r="AI100" i="4" s="1"/>
  <c r="BI164" i="2"/>
  <c r="AJ62" i="4" s="1"/>
  <c r="BH204" i="2"/>
  <c r="AI102" i="4" s="1"/>
  <c r="BI175" i="2"/>
  <c r="AJ73" i="4" s="1"/>
  <c r="BH168" i="2"/>
  <c r="AI66" i="4" s="1"/>
  <c r="BI160" i="2"/>
  <c r="AJ58" i="4" s="1"/>
  <c r="BI178" i="2"/>
  <c r="AJ76" i="4" s="1"/>
  <c r="BI147" i="2"/>
  <c r="AJ45" i="4" s="1"/>
  <c r="BI152" i="2"/>
  <c r="AJ50" i="4" s="1"/>
  <c r="BI143" i="2"/>
  <c r="AJ41" i="4" s="1"/>
  <c r="BH137" i="2"/>
  <c r="AI35" i="4" s="1"/>
  <c r="BI159" i="2"/>
  <c r="AJ57" i="4" s="1"/>
  <c r="BH177" i="2"/>
  <c r="AI75" i="4" s="1"/>
  <c r="BH145" i="2"/>
  <c r="AI43" i="4" s="1"/>
  <c r="BI174" i="2"/>
  <c r="AJ72" i="4" s="1"/>
  <c r="BH176" i="2"/>
  <c r="AI74" i="4" s="1"/>
  <c r="BH189" i="2"/>
  <c r="AI87" i="4" s="1"/>
  <c r="BI146" i="2"/>
  <c r="AJ44" i="4" s="1"/>
  <c r="BH147" i="2"/>
  <c r="AI45" i="4" s="1"/>
  <c r="BH126" i="2"/>
  <c r="AI24" i="4" s="1"/>
  <c r="BI189" i="2"/>
  <c r="AJ87" i="4" s="1"/>
  <c r="BI173" i="2"/>
  <c r="AJ71" i="4" s="1"/>
  <c r="BI197" i="2"/>
  <c r="AJ95" i="4" s="1"/>
  <c r="BH146" i="2"/>
  <c r="AI44" i="4" s="1"/>
  <c r="BI155" i="2"/>
  <c r="AJ53" i="4" s="1"/>
  <c r="BH138" i="2"/>
  <c r="AI36" i="4" s="1"/>
  <c r="BH134" i="2"/>
  <c r="AI32" i="4" s="1"/>
  <c r="BH164" i="2"/>
  <c r="AI62" i="4" s="1"/>
  <c r="BH112" i="2"/>
  <c r="AI10" i="4" s="1"/>
  <c r="BH124" i="2"/>
  <c r="AI22" i="4" s="1"/>
  <c r="BH157" i="2"/>
  <c r="AI55" i="4" s="1"/>
  <c r="BH163" i="2"/>
  <c r="AI61" i="4" s="1"/>
  <c r="BH158" i="2"/>
  <c r="AI56" i="4" s="1"/>
  <c r="BH114" i="2"/>
  <c r="AI12" i="4" s="1"/>
  <c r="BH136" i="2"/>
  <c r="AI34" i="4" s="1"/>
  <c r="BH170" i="2"/>
  <c r="AI68" i="4" s="1"/>
  <c r="BH111" i="2"/>
  <c r="AI9" i="4" s="1"/>
  <c r="BI199" i="2"/>
  <c r="AJ97" i="4" s="1"/>
  <c r="BH132" i="2"/>
  <c r="AI30" i="4" s="1"/>
  <c r="BH152" i="2"/>
  <c r="AI50" i="4" s="1"/>
  <c r="BI142" i="2"/>
  <c r="AJ40" i="4" s="1"/>
  <c r="BH182" i="2"/>
  <c r="AI80" i="4" s="1"/>
  <c r="BI137" i="2"/>
  <c r="AJ35" i="4" s="1"/>
  <c r="BI188" i="2"/>
  <c r="AJ86" i="4" s="1"/>
  <c r="BI133" i="2"/>
  <c r="AJ31" i="4" s="1"/>
  <c r="BI132" i="2"/>
  <c r="AJ30" i="4" s="1"/>
  <c r="BI182" i="2"/>
  <c r="AJ80" i="4" s="1"/>
  <c r="BI191" i="2"/>
  <c r="AJ89" i="4" s="1"/>
  <c r="BI201" i="2"/>
  <c r="AJ99" i="4" s="1"/>
  <c r="BH128" i="2"/>
  <c r="AI26" i="4" s="1"/>
  <c r="BI181" i="2"/>
  <c r="AJ79" i="4" s="1"/>
  <c r="BI205" i="2"/>
  <c r="AJ103" i="4" s="1"/>
  <c r="BI149" i="2"/>
  <c r="AJ47" i="4" s="1"/>
  <c r="BH142" i="2"/>
  <c r="AI40" i="4" s="1"/>
  <c r="BI168" i="2"/>
  <c r="AJ66" i="4" s="1"/>
  <c r="BI129" i="2"/>
  <c r="AJ27" i="4" s="1"/>
  <c r="BI161" i="2"/>
  <c r="AJ59" i="4" s="1"/>
  <c r="BH178" i="2"/>
  <c r="AI76" i="4" s="1"/>
  <c r="BH200" i="2"/>
  <c r="AI98" i="4" s="1"/>
  <c r="BH173" i="2"/>
  <c r="AI71" i="4" s="1"/>
  <c r="BH131" i="2"/>
  <c r="AI29" i="4" s="1"/>
  <c r="BI153" i="2"/>
  <c r="AJ51" i="4" s="1"/>
  <c r="BI204" i="2"/>
  <c r="AJ102" i="4" s="1"/>
  <c r="BI185" i="2"/>
  <c r="AJ83" i="4" s="1"/>
  <c r="BI134" i="2"/>
  <c r="AJ32" i="4" s="1"/>
  <c r="BH144" i="2"/>
  <c r="AI42" i="4" s="1"/>
  <c r="BI162" i="2"/>
  <c r="AJ60" i="4" s="1"/>
  <c r="BH179" i="2"/>
  <c r="AI77" i="4" s="1"/>
  <c r="BH184" i="2"/>
  <c r="AI82" i="4" s="1"/>
  <c r="BH139" i="2"/>
  <c r="AI37" i="4" s="1"/>
  <c r="BH133" i="2"/>
  <c r="AI31" i="4" s="1"/>
  <c r="BI183" i="2"/>
  <c r="AJ81" i="4" s="1"/>
  <c r="BI186" i="2"/>
  <c r="AJ84" i="4" s="1"/>
  <c r="BH206" i="2"/>
  <c r="AI104" i="4" s="1"/>
  <c r="BI184" i="2"/>
  <c r="AJ82" i="4" s="1"/>
  <c r="BH196" i="2"/>
  <c r="AI94" i="4" s="1"/>
  <c r="BH150" i="2"/>
  <c r="AI48" i="4" s="1"/>
  <c r="BH199" i="2"/>
  <c r="AI97" i="4" s="1"/>
  <c r="BH160" i="2"/>
  <c r="AI58" i="4" s="1"/>
  <c r="BI145" i="2"/>
  <c r="AJ43" i="4" s="1"/>
  <c r="BI140" i="2"/>
  <c r="AJ38" i="4" s="1"/>
  <c r="BI206" i="2"/>
  <c r="AJ104" i="4" s="1"/>
  <c r="BI169" i="2"/>
  <c r="AJ67" i="4" s="1"/>
  <c r="BH167" i="2"/>
  <c r="AI65" i="4" s="1"/>
  <c r="BH141" i="2"/>
  <c r="AI39" i="4" s="1"/>
  <c r="BH190" i="2"/>
  <c r="AI88" i="4" s="1"/>
  <c r="BH153" i="2"/>
  <c r="AI51" i="4" s="1"/>
  <c r="BI180" i="2"/>
  <c r="AJ78" i="4" s="1"/>
  <c r="BI196" i="2"/>
  <c r="AJ94" i="4" s="1"/>
  <c r="BI130" i="2"/>
  <c r="AJ28" i="4" s="1"/>
  <c r="BI207" i="2"/>
  <c r="AJ105" i="4" s="1"/>
  <c r="BI163" i="2"/>
  <c r="AJ61" i="4" s="1"/>
  <c r="BH117" i="2"/>
  <c r="AI15" i="4" s="1"/>
  <c r="BH113" i="2"/>
  <c r="AI11" i="4" s="1"/>
  <c r="BH125" i="2"/>
  <c r="AI23" i="4" s="1"/>
  <c r="BH174" i="2"/>
  <c r="AI72" i="4" s="1"/>
  <c r="BH162" i="2"/>
  <c r="AI60" i="4" s="1"/>
  <c r="BH155" i="2"/>
  <c r="AI53" i="4" s="1"/>
  <c r="BH119" i="2"/>
  <c r="AI17" i="4" s="1"/>
  <c r="BI156" i="2"/>
  <c r="AJ54" i="4" s="1"/>
  <c r="BI172" i="2"/>
  <c r="AJ70" i="4" s="1"/>
  <c r="BI166" i="2"/>
  <c r="AJ64" i="4" s="1"/>
  <c r="BI195" i="2"/>
  <c r="AJ93" i="4" s="1"/>
  <c r="BH109" i="2"/>
  <c r="AI7" i="4" s="1"/>
  <c r="BI170" i="2"/>
  <c r="AJ68" i="4" s="1"/>
  <c r="BH161" i="2"/>
  <c r="AI59" i="4" s="1"/>
  <c r="BI144" i="2"/>
  <c r="AJ42" i="4" s="1"/>
  <c r="BI192" i="2"/>
  <c r="AJ90" i="4" s="1"/>
  <c r="BH159" i="2"/>
  <c r="AI57" i="4" s="1"/>
  <c r="BH129" i="2"/>
  <c r="AI27" i="4" s="1"/>
  <c r="BH171" i="2"/>
  <c r="AI69" i="4" s="1"/>
  <c r="BH148" i="2"/>
  <c r="AI46" i="4" s="1"/>
  <c r="BI203" i="2"/>
  <c r="AJ101" i="4" s="1"/>
  <c r="BI139" i="2"/>
  <c r="AJ37" i="4" s="1"/>
  <c r="BI135" i="2"/>
  <c r="AJ33" i="4" s="1"/>
  <c r="BH123" i="2"/>
  <c r="AI21" i="4" s="1"/>
  <c r="BH192" i="2"/>
  <c r="AI90" i="4" s="1"/>
  <c r="BI202" i="2"/>
  <c r="AJ100" i="4" s="1"/>
  <c r="BH185" i="2"/>
  <c r="AI83" i="4" s="1"/>
  <c r="BH108" i="2"/>
  <c r="AI6" i="4" s="1"/>
  <c r="BI131" i="2"/>
  <c r="AJ29" i="4" s="1"/>
  <c r="BI165" i="2"/>
  <c r="AJ63" i="4" s="1"/>
  <c r="Z208" i="2"/>
  <c r="BI141" i="2"/>
  <c r="AJ39" i="4" s="1"/>
  <c r="BI179" i="2"/>
  <c r="AJ77" i="4" s="1"/>
  <c r="BI128" i="2"/>
  <c r="AJ26" i="4" s="1"/>
  <c r="BI158" i="2"/>
  <c r="AJ56" i="4" s="1"/>
  <c r="BH122" i="2"/>
  <c r="AI20" i="4" s="1"/>
  <c r="BI177" i="2"/>
  <c r="AJ75" i="4" s="1"/>
  <c r="BI136" i="2"/>
  <c r="AJ34" i="4" s="1"/>
  <c r="BH203" i="2"/>
  <c r="AI101" i="4" s="1"/>
  <c r="BH172" i="2"/>
  <c r="AI70" i="4" s="1"/>
  <c r="BI138" i="2"/>
  <c r="AJ36" i="4" s="1"/>
  <c r="BH115" i="2"/>
  <c r="AI13" i="4" s="1"/>
  <c r="BH201" i="2"/>
  <c r="AI99" i="4" s="1"/>
  <c r="BH195" i="2"/>
  <c r="AI93" i="4" s="1"/>
  <c r="BH186" i="2"/>
  <c r="AI84" i="4" s="1"/>
  <c r="BH166" i="2"/>
  <c r="AI64" i="4" s="1"/>
  <c r="BH156" i="2"/>
  <c r="AI54" i="4" s="1"/>
  <c r="BI150" i="2"/>
  <c r="AJ48" i="4" s="1"/>
  <c r="BH188" i="2"/>
  <c r="AI86" i="4" s="1"/>
  <c r="BH140" i="2"/>
  <c r="AI38" i="4" s="1"/>
  <c r="BI200" i="2"/>
  <c r="AJ98" i="4" s="1"/>
  <c r="BH198" i="2"/>
  <c r="AI96" i="4" s="1"/>
  <c r="BI148" i="2"/>
  <c r="AJ46" i="4" s="1"/>
  <c r="BH127" i="2"/>
  <c r="AI25" i="4" s="1"/>
  <c r="BH205" i="2"/>
  <c r="AI103" i="4" s="1"/>
  <c r="BH183" i="2"/>
  <c r="AI81" i="4" s="1"/>
  <c r="BH207" i="2"/>
  <c r="AI105" i="4" s="1"/>
  <c r="BI126" i="2"/>
  <c r="AJ24" i="4" s="1"/>
  <c r="BH193" i="2"/>
  <c r="AI91" i="4" s="1"/>
  <c r="BI193" i="2"/>
  <c r="AJ91" i="4" s="1"/>
  <c r="BH135" i="2"/>
  <c r="AI33" i="4" s="1"/>
  <c r="BH175" i="2"/>
  <c r="AI73" i="4" s="1"/>
  <c r="BI157" i="2"/>
  <c r="AJ55" i="4" s="1"/>
  <c r="BI198" i="2"/>
  <c r="AJ96" i="4" s="1"/>
  <c r="BH191" i="2"/>
  <c r="AI89" i="4" s="1"/>
  <c r="BH187" i="2"/>
  <c r="AI85" i="4" s="1"/>
  <c r="BH165" i="2"/>
  <c r="AI63" i="4" s="1"/>
  <c r="BH110" i="2"/>
  <c r="AI8" i="4" s="1"/>
  <c r="BH120" i="2"/>
  <c r="AI18" i="4" s="1"/>
  <c r="BH121" i="2"/>
  <c r="AI19" i="4" s="1"/>
  <c r="BH180" i="2"/>
  <c r="AI78" i="4" s="1"/>
  <c r="BH149" i="2"/>
  <c r="AI47" i="4" s="1"/>
  <c r="BH116" i="2"/>
  <c r="AI14" i="4" s="1"/>
  <c r="BI176" i="2"/>
  <c r="AJ74" i="4" s="1"/>
  <c r="BI187" i="2"/>
  <c r="AJ85" i="4" s="1"/>
  <c r="BH130" i="2"/>
  <c r="AI28" i="4" s="1"/>
  <c r="BI190" i="2"/>
  <c r="AJ88" i="4" s="1"/>
  <c r="BH194" i="2"/>
  <c r="AI92" i="4" s="1"/>
  <c r="BH118" i="2"/>
  <c r="AI16" i="4" s="1"/>
  <c r="BI154" i="2"/>
  <c r="AJ52" i="4" s="1"/>
  <c r="BH181" i="2"/>
  <c r="AI79" i="4" s="1"/>
  <c r="BI167" i="2"/>
  <c r="AJ65" i="4" s="1"/>
  <c r="BI151" i="2"/>
  <c r="AJ49" i="4" s="1"/>
  <c r="BH197" i="2"/>
  <c r="AI95" i="4" s="1"/>
  <c r="BH169" i="2"/>
  <c r="AI67" i="4" s="1"/>
  <c r="A307" i="13"/>
  <c r="A105" i="12" l="1"/>
  <c r="A30" i="12"/>
  <c r="A30" i="13"/>
  <c r="BI24" i="2"/>
  <c r="AB24" i="4" s="1"/>
  <c r="AI108" i="2"/>
  <c r="A104" i="12" s="1"/>
  <c r="Y110" i="2"/>
  <c r="A308" i="13"/>
  <c r="A104" i="13" l="1"/>
  <c r="A306" i="13"/>
  <c r="AI110" i="2"/>
  <c r="Y111" i="2"/>
  <c r="AI111" i="2" l="1"/>
  <c r="BK108" i="2" s="1"/>
  <c r="AL6" i="4" s="1"/>
  <c r="Y112" i="2"/>
  <c r="A106" i="13"/>
  <c r="A106" i="12"/>
  <c r="Y113" i="2" l="1"/>
  <c r="AI112" i="2"/>
  <c r="BI108" i="2" s="1"/>
  <c r="AJ6" i="4" s="1"/>
  <c r="N12" i="4" s="1"/>
  <c r="K5" i="14" s="1"/>
  <c r="A107" i="13"/>
  <c r="A309" i="13"/>
  <c r="A107" i="12"/>
  <c r="A108" i="12" l="1"/>
  <c r="A108" i="13"/>
  <c r="A310" i="13"/>
  <c r="AI113" i="2"/>
  <c r="Y114" i="2"/>
  <c r="A109" i="13" l="1"/>
  <c r="A109" i="12"/>
  <c r="A311" i="13"/>
  <c r="Y115" i="2"/>
  <c r="AI114" i="2"/>
  <c r="BI109" i="2" s="1"/>
  <c r="AJ7" i="4" s="1"/>
  <c r="M12" i="4" s="1"/>
  <c r="J5" i="14" s="1"/>
  <c r="Y116" i="2" l="1"/>
  <c r="AI115" i="2"/>
  <c r="BI110" i="2" s="1"/>
  <c r="AJ8" i="4" s="1"/>
  <c r="M11" i="4" s="1"/>
  <c r="J4" i="14" s="1"/>
  <c r="A110" i="12"/>
  <c r="A110" i="13"/>
  <c r="A312" i="13"/>
  <c r="A313" i="13" l="1"/>
  <c r="A111" i="12"/>
  <c r="A111" i="13"/>
  <c r="Y117" i="2"/>
  <c r="AI116" i="2"/>
  <c r="BI111" i="2" s="1"/>
  <c r="AJ9" i="4" s="1"/>
  <c r="M7" i="4" s="1"/>
  <c r="J2" i="14" s="1"/>
  <c r="A112" i="12" l="1"/>
  <c r="A112" i="13"/>
  <c r="A314" i="13"/>
  <c r="Y118" i="2"/>
  <c r="AI117" i="2"/>
  <c r="BI112" i="2" s="1"/>
  <c r="AJ10" i="4" s="1"/>
  <c r="A113" i="12" l="1"/>
  <c r="A113" i="13"/>
  <c r="A315" i="13"/>
  <c r="Y119" i="2"/>
  <c r="AI118" i="2"/>
  <c r="BI113" i="2" s="1"/>
  <c r="AJ11" i="4" s="1"/>
  <c r="O7" i="4" s="1"/>
  <c r="L2" i="14" s="1"/>
  <c r="A114" i="12" l="1"/>
  <c r="A114" i="13"/>
  <c r="A316" i="13"/>
  <c r="AI119" i="2"/>
  <c r="BI114" i="2" s="1"/>
  <c r="AJ12" i="4" s="1"/>
  <c r="Y120" i="2"/>
  <c r="A318" i="13"/>
  <c r="Y121" i="2" l="1"/>
  <c r="AI120" i="2"/>
  <c r="A115" i="13"/>
  <c r="A317" i="13"/>
  <c r="A115" i="12"/>
  <c r="A319" i="13"/>
  <c r="BO108" i="2" l="1"/>
  <c r="AP6" i="4" s="1"/>
  <c r="A116" i="13"/>
  <c r="A116" i="12"/>
  <c r="Y122" i="2"/>
  <c r="AI121" i="2"/>
  <c r="BM108" i="2"/>
  <c r="AN6" i="4" s="1"/>
  <c r="A320" i="13"/>
  <c r="Y123" i="2" l="1"/>
  <c r="AI122" i="2"/>
  <c r="BO109" i="2"/>
  <c r="AP7" i="4" s="1"/>
  <c r="A117" i="13"/>
  <c r="A117" i="12"/>
  <c r="A321" i="13"/>
  <c r="BO110" i="2" l="1"/>
  <c r="AP8" i="4" s="1"/>
  <c r="M36" i="4" s="1"/>
  <c r="J17" i="14" s="1"/>
  <c r="A118" i="13"/>
  <c r="A118" i="12"/>
  <c r="Y124" i="2"/>
  <c r="AI123" i="2"/>
  <c r="A322" i="13"/>
  <c r="Y125" i="2" l="1"/>
  <c r="AI124" i="2"/>
  <c r="BO111" i="2"/>
  <c r="AP9" i="4" s="1"/>
  <c r="A119" i="12"/>
  <c r="A119" i="13"/>
  <c r="A323" i="13"/>
  <c r="N36" i="4" l="1"/>
  <c r="K17" i="14" s="1"/>
  <c r="BO112" i="2"/>
  <c r="AP10" i="4" s="1"/>
  <c r="A120" i="12"/>
  <c r="A120" i="13"/>
  <c r="AI125" i="2"/>
  <c r="Y126" i="2"/>
  <c r="Y127" i="2" l="1"/>
  <c r="AI126" i="2"/>
  <c r="BO113" i="2"/>
  <c r="AP11" i="4" s="1"/>
  <c r="P36" i="4" s="1"/>
  <c r="M17" i="14" s="1"/>
  <c r="A121" i="13"/>
  <c r="A121" i="12"/>
  <c r="BO114" i="2" l="1"/>
  <c r="AP12" i="4" s="1"/>
  <c r="O36" i="4" s="1"/>
  <c r="L17" i="14" s="1"/>
  <c r="A122" i="13"/>
  <c r="A122" i="12"/>
  <c r="Y128" i="2"/>
  <c r="AI127" i="2"/>
  <c r="BO115" i="2" l="1"/>
  <c r="AP13" i="4" s="1"/>
  <c r="A123" i="13"/>
  <c r="A123" i="12"/>
  <c r="Y129" i="2"/>
  <c r="AI128" i="2"/>
  <c r="A124" i="12" l="1"/>
  <c r="A326" i="13"/>
  <c r="A124" i="13"/>
  <c r="Y130" i="2"/>
  <c r="AI129" i="2"/>
  <c r="BM109" i="2" s="1"/>
  <c r="AN7" i="4" s="1"/>
  <c r="BK110" i="2"/>
  <c r="AL8" i="4" s="1"/>
  <c r="A125" i="13" l="1"/>
  <c r="BK109" i="2"/>
  <c r="AL7" i="4" s="1"/>
  <c r="A327" i="13"/>
  <c r="A125" i="12"/>
  <c r="Y131" i="2"/>
  <c r="AI130" i="2"/>
  <c r="BI115" i="2" s="1"/>
  <c r="AJ13" i="4" s="1"/>
  <c r="N7" i="4" s="1"/>
  <c r="K2" i="14" s="1"/>
  <c r="A531" i="13"/>
  <c r="A733" i="13"/>
  <c r="A126" i="13" l="1"/>
  <c r="A126" i="12"/>
  <c r="A328" i="13"/>
  <c r="BI118" i="2"/>
  <c r="AJ16" i="4" s="1"/>
  <c r="P7" i="4" s="1"/>
  <c r="M2" i="14" s="1"/>
  <c r="AI131" i="2"/>
  <c r="BO118" i="2" s="1"/>
  <c r="AP16" i="4" s="1"/>
  <c r="Y132" i="2"/>
  <c r="BM110" i="2" l="1"/>
  <c r="AN8" i="4" s="1"/>
  <c r="A127" i="13"/>
  <c r="A127" i="12"/>
  <c r="Y133" i="2"/>
  <c r="AI132" i="2"/>
  <c r="BK111" i="2" s="1"/>
  <c r="AL9" i="4" s="1"/>
  <c r="P12" i="4"/>
  <c r="M5" i="14" s="1"/>
  <c r="AI133" i="2" l="1"/>
  <c r="BI116" i="2" s="1"/>
  <c r="AJ14" i="4" s="1"/>
  <c r="Y134" i="2"/>
  <c r="A128" i="13"/>
  <c r="A128" i="12"/>
  <c r="BI119" i="2"/>
  <c r="AJ17" i="4" s="1"/>
  <c r="N11" i="4" s="1"/>
  <c r="K4" i="14" s="1"/>
  <c r="A330" i="13"/>
  <c r="AI134" i="2" l="1"/>
  <c r="BK112" i="2" s="1"/>
  <c r="AL10" i="4" s="1"/>
  <c r="Y135" i="2"/>
  <c r="A129" i="13"/>
  <c r="A129" i="12"/>
  <c r="BI120" i="2"/>
  <c r="AJ18" i="4" s="1"/>
  <c r="O12" i="4" s="1"/>
  <c r="L5" i="14" s="1"/>
  <c r="AI135" i="2" l="1"/>
  <c r="BK113" i="2" s="1"/>
  <c r="AL11" i="4" s="1"/>
  <c r="Y136" i="2"/>
  <c r="A130" i="13"/>
  <c r="A130" i="12"/>
  <c r="A332" i="13"/>
  <c r="BI121" i="2"/>
  <c r="AJ19" i="4" s="1"/>
  <c r="Y137" i="2" l="1"/>
  <c r="AI136" i="2"/>
  <c r="BI117" i="2" s="1"/>
  <c r="AJ15" i="4" s="1"/>
  <c r="A131" i="13"/>
  <c r="A131" i="12"/>
  <c r="BI122" i="2"/>
  <c r="AJ20" i="4" s="1"/>
  <c r="P11" i="4" s="1"/>
  <c r="M4" i="14" s="1"/>
  <c r="A333" i="13"/>
  <c r="A132" i="13" l="1"/>
  <c r="A132" i="12"/>
  <c r="BI123" i="2"/>
  <c r="AJ21" i="4" s="1"/>
  <c r="Y138" i="2"/>
  <c r="AI137" i="2"/>
  <c r="BK114" i="2" s="1"/>
  <c r="AL12" i="4" s="1"/>
  <c r="Y139" i="2" l="1"/>
  <c r="AI138" i="2"/>
  <c r="BK115" i="2" s="1"/>
  <c r="AL13" i="4" s="1"/>
  <c r="A335" i="13"/>
  <c r="A133" i="12"/>
  <c r="A133" i="13"/>
  <c r="BI124" i="2"/>
  <c r="AJ22" i="4" s="1"/>
  <c r="O11" i="4" s="1"/>
  <c r="L4" i="14" s="1"/>
  <c r="Y140" i="2" l="1"/>
  <c r="AI139" i="2"/>
  <c r="BO119" i="2" s="1"/>
  <c r="AP17" i="4" s="1"/>
  <c r="BI125" i="2"/>
  <c r="AJ23" i="4" s="1"/>
  <c r="A134" i="13"/>
  <c r="A336" i="13"/>
  <c r="A134" i="12"/>
  <c r="A135" i="13" l="1"/>
  <c r="A337" i="13"/>
  <c r="Y141" i="2"/>
  <c r="Y142" i="2" s="1"/>
  <c r="Y143" i="2" s="1"/>
  <c r="Y144" i="2" s="1"/>
  <c r="Y145" i="2" s="1"/>
  <c r="Y146" i="2" s="1"/>
  <c r="Y147" i="2" s="1"/>
  <c r="Y148" i="2" s="1"/>
  <c r="Y149" i="2" s="1"/>
  <c r="Y150" i="2" s="1"/>
  <c r="Y151" i="2" s="1"/>
  <c r="Y152" i="2" s="1"/>
  <c r="Y153" i="2" s="1"/>
  <c r="Y154" i="2" s="1"/>
  <c r="Y155" i="2" s="1"/>
  <c r="Y156" i="2" s="1"/>
  <c r="Y157" i="2" s="1"/>
  <c r="Y158" i="2" s="1"/>
  <c r="Y159" i="2" s="1"/>
  <c r="Y160" i="2" s="1"/>
  <c r="Y161" i="2" s="1"/>
  <c r="Y162" i="2" s="1"/>
  <c r="Y163" i="2" s="1"/>
  <c r="Y164" i="2" s="1"/>
  <c r="Y165" i="2" s="1"/>
  <c r="Y166" i="2" s="1"/>
  <c r="Y167" i="2" s="1"/>
  <c r="Y168" i="2" s="1"/>
  <c r="Y169" i="2" s="1"/>
  <c r="Y170" i="2" s="1"/>
  <c r="Y171" i="2" s="1"/>
  <c r="Y172" i="2" s="1"/>
  <c r="Y173" i="2" s="1"/>
  <c r="Y174" i="2" s="1"/>
  <c r="Y175" i="2" s="1"/>
  <c r="Y176" i="2" s="1"/>
  <c r="Y177" i="2" s="1"/>
  <c r="Y178" i="2" s="1"/>
  <c r="Y179" i="2" s="1"/>
  <c r="Y180" i="2" s="1"/>
  <c r="Y181" i="2" s="1"/>
  <c r="Y182" i="2" s="1"/>
  <c r="Y183" i="2" s="1"/>
  <c r="Y184" i="2" s="1"/>
  <c r="Y185" i="2" s="1"/>
  <c r="Y186" i="2" s="1"/>
  <c r="Y187" i="2" s="1"/>
  <c r="Y188" i="2" s="1"/>
  <c r="Y189" i="2" s="1"/>
  <c r="Y190" i="2" s="1"/>
  <c r="Y191" i="2" s="1"/>
  <c r="Y192" i="2" s="1"/>
  <c r="Y193" i="2" s="1"/>
  <c r="Y194" i="2" s="1"/>
  <c r="Y195" i="2" s="1"/>
  <c r="Y196" i="2" s="1"/>
  <c r="Y197" i="2" s="1"/>
  <c r="Y198" i="2" s="1"/>
  <c r="Y199" i="2" s="1"/>
  <c r="Y200" i="2" s="1"/>
  <c r="Y201" i="2" s="1"/>
  <c r="Y202" i="2" s="1"/>
  <c r="Y203" i="2" s="1"/>
  <c r="Y204" i="2" s="1"/>
  <c r="Y205" i="2" s="1"/>
  <c r="Y206" i="2" s="1"/>
  <c r="Y207" i="2" s="1"/>
  <c r="Y208" i="2" s="1"/>
  <c r="AI140" i="2"/>
  <c r="A135" i="12"/>
  <c r="BO116" i="2"/>
  <c r="AP14" i="4" s="1"/>
  <c r="BO117" i="2" l="1"/>
  <c r="AP15" i="4" s="1"/>
  <c r="BO120" i="2"/>
  <c r="AP18" i="4" s="1"/>
  <c r="A136" i="13"/>
  <c r="A136" i="12"/>
</calcChain>
</file>

<file path=xl/sharedStrings.xml><?xml version="1.0" encoding="utf-8"?>
<sst xmlns="http://schemas.openxmlformats.org/spreadsheetml/2006/main" count="636" uniqueCount="238">
  <si>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</si>
  <si>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</si>
  <si>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生年月日</t>
    <rPh sb="0" eb="2">
      <t>セイネン</t>
    </rPh>
    <rPh sb="2" eb="4">
      <t>ガッピ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</si>
  <si>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</si>
  <si>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</si>
  <si>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</si>
  <si>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</si>
  <si>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</si>
  <si>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</si>
  <si>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</si>
  <si>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</si>
  <si>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</si>
  <si>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</si>
  <si>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</si>
  <si>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年齢</t>
    <rPh sb="0" eb="2">
      <t>ネンレイ</t>
    </rPh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</si>
  <si>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</si>
  <si>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</si>
  <si>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</si>
  <si>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</si>
  <si>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</si>
  <si>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</si>
  <si>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</si>
  <si>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</si>
  <si>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</si>
  <si>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</si>
  <si>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</si>
  <si>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</si>
  <si>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</si>
  <si>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</si>
  <si>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</si>
  <si>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</si>
  <si>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</si>
  <si>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参加人数</t>
    <rPh sb="0" eb="2">
      <t>サンカ</t>
    </rPh>
    <rPh sb="2" eb="4">
      <t>ニンズウ</t>
    </rPh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</si>
  <si>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</si>
  <si>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</si>
  <si>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</si>
  <si>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</si>
  <si>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</si>
  <si>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</si>
  <si>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</si>
  <si>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</si>
  <si>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</si>
  <si>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</si>
  <si>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</si>
  <si>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</si>
  <si>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</si>
  <si>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</si>
  <si>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</si>
  <si>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</si>
  <si>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12"/>
  </si>
  <si>
    <t>チーム名</t>
    <rPh sb="3" eb="4">
      <t>メイ</t>
    </rPh>
    <phoneticPr fontId="12"/>
  </si>
  <si>
    <t>チーム名カナ</t>
    <rPh sb="3" eb="4">
      <t>メイ</t>
    </rPh>
    <phoneticPr fontId="12"/>
  </si>
  <si>
    <t>区分No</t>
    <rPh sb="0" eb="2">
      <t>クブン</t>
    </rPh>
    <phoneticPr fontId="12"/>
  </si>
  <si>
    <t>エントリータイム</t>
    <phoneticPr fontId="12"/>
  </si>
  <si>
    <t>団体番号</t>
    <rPh sb="0" eb="2">
      <t>ダンタイ</t>
    </rPh>
    <rPh sb="2" eb="4">
      <t>バンゴウ</t>
    </rPh>
    <phoneticPr fontId="12"/>
  </si>
  <si>
    <t>オープン</t>
    <phoneticPr fontId="12"/>
  </si>
  <si>
    <t>種目No</t>
    <rPh sb="0" eb="2">
      <t>シュモク</t>
    </rPh>
    <phoneticPr fontId="12"/>
  </si>
  <si>
    <t>距離</t>
    <rPh sb="0" eb="2">
      <t>キョリ</t>
    </rPh>
    <phoneticPr fontId="12"/>
  </si>
  <si>
    <t>泳者1No</t>
    <rPh sb="0" eb="2">
      <t>エイシャ</t>
    </rPh>
    <phoneticPr fontId="12"/>
  </si>
  <si>
    <t>泳者2No</t>
    <rPh sb="0" eb="2">
      <t>エイシャ</t>
    </rPh>
    <phoneticPr fontId="12"/>
  </si>
  <si>
    <t>泳者3No</t>
    <rPh sb="0" eb="2">
      <t>エイシャ</t>
    </rPh>
    <phoneticPr fontId="12"/>
  </si>
  <si>
    <t>泳者4No</t>
    <rPh sb="0" eb="2">
      <t>エイシャ</t>
    </rPh>
    <phoneticPr fontId="12"/>
  </si>
  <si>
    <t>選手ID</t>
    <rPh sb="0" eb="2">
      <t>センシュ</t>
    </rPh>
    <phoneticPr fontId="2"/>
  </si>
  <si>
    <t>氏名カナ</t>
    <rPh sb="0" eb="2">
      <t>シメイ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</si>
  <si>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</si>
  <si>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</si>
  <si>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</si>
  <si>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</si>
  <si>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</si>
  <si>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</si>
  <si>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</si>
  <si>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</si>
  <si>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</si>
  <si>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</si>
  <si>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</si>
  <si>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</si>
  <si>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</si>
  <si>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</si>
  <si>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</si>
  <si>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</si>
  <si>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</si>
  <si>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</si>
  <si>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</si>
  <si>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区分</t>
    <rPh sb="0" eb="2">
      <t>クブン</t>
    </rPh>
    <phoneticPr fontId="2"/>
  </si>
  <si>
    <t>Ａ</t>
    <phoneticPr fontId="2"/>
  </si>
  <si>
    <t>略称カナ</t>
    <rPh sb="0" eb="2">
      <t>リャクショウ</t>
    </rPh>
    <phoneticPr fontId="2"/>
  </si>
  <si>
    <t>年齢基準日：</t>
    <rPh sb="0" eb="2">
      <t>ネンレイ</t>
    </rPh>
    <rPh sb="2" eb="5">
      <t>キジュンビ</t>
    </rPh>
    <phoneticPr fontId="2"/>
  </si>
  <si>
    <t>学年基準日：</t>
    <rPh sb="0" eb="2">
      <t>ガクネン</t>
    </rPh>
    <rPh sb="2" eb="5">
      <t>キジュンビ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</si>
  <si>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</si>
  <si>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</si>
  <si>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学種</t>
    <rPh sb="0" eb="1">
      <t>ガク</t>
    </rPh>
    <rPh sb="1" eb="2">
      <t>シュ</t>
    </rPh>
    <phoneticPr fontId="2"/>
  </si>
  <si>
    <t>Ｂ</t>
    <phoneticPr fontId="2"/>
  </si>
  <si>
    <t>Ｃ</t>
    <phoneticPr fontId="2"/>
  </si>
  <si>
    <t>区分No</t>
    <rPh sb="0" eb="2">
      <t>クブン</t>
    </rPh>
    <phoneticPr fontId="2"/>
  </si>
  <si>
    <t>学種</t>
    <rPh sb="0" eb="1">
      <t>ガク</t>
    </rPh>
    <rPh sb="1" eb="2">
      <t>シュ</t>
    </rPh>
    <phoneticPr fontId="2"/>
  </si>
  <si>
    <t>JASF</t>
    <phoneticPr fontId="2"/>
  </si>
  <si>
    <t>文字数</t>
    <rPh sb="0" eb="3">
      <t>モジスウ</t>
    </rPh>
    <phoneticPr fontId="2"/>
  </si>
  <si>
    <t>種目</t>
    <rPh sb="0" eb="2">
      <t>シュモク</t>
    </rPh>
    <phoneticPr fontId="2"/>
  </si>
  <si>
    <t>出場</t>
    <rPh sb="0" eb="2">
      <t>シュツジョウ</t>
    </rPh>
    <phoneticPr fontId="2"/>
  </si>
  <si>
    <t>種目数</t>
    <rPh sb="0" eb="2">
      <t>シュモク</t>
    </rPh>
    <rPh sb="2" eb="3">
      <t>スウ</t>
    </rPh>
    <phoneticPr fontId="2"/>
  </si>
  <si>
    <t>男子人数：</t>
    <rPh sb="0" eb="2">
      <t>ダンシ</t>
    </rPh>
    <rPh sb="2" eb="4">
      <t>ニンズウ</t>
    </rPh>
    <phoneticPr fontId="2"/>
  </si>
  <si>
    <t>女子種目数：</t>
    <rPh sb="0" eb="2">
      <t>ジョシ</t>
    </rPh>
    <rPh sb="2" eb="4">
      <t>シュモク</t>
    </rPh>
    <rPh sb="4" eb="5">
      <t>スウ</t>
    </rPh>
    <phoneticPr fontId="2"/>
  </si>
  <si>
    <t>合計人数：</t>
    <rPh sb="0" eb="2">
      <t>ゴウケイ</t>
    </rPh>
    <rPh sb="2" eb="4">
      <t>ニンズウ</t>
    </rPh>
    <phoneticPr fontId="2"/>
  </si>
  <si>
    <t>選手ID</t>
    <rPh sb="0" eb="2">
      <t>センシュ</t>
    </rPh>
    <phoneticPr fontId="2"/>
  </si>
  <si>
    <t>ｴﾝﾄﾘｰﾀｲﾑ</t>
    <phoneticPr fontId="2"/>
  </si>
  <si>
    <t>出場数</t>
    <rPh sb="0" eb="2">
      <t>シュツジョウ</t>
    </rPh>
    <rPh sb="2" eb="3">
      <t>スウ</t>
    </rPh>
    <phoneticPr fontId="2"/>
  </si>
  <si>
    <t xml:space="preserve"> 50m　自由形</t>
    <rPh sb="5" eb="8">
      <t>ジユウガタ</t>
    </rPh>
    <phoneticPr fontId="2"/>
  </si>
  <si>
    <t xml:space="preserve"> 50m　背泳ぎ</t>
    <rPh sb="5" eb="7">
      <t>セオヨ</t>
    </rPh>
    <phoneticPr fontId="2"/>
  </si>
  <si>
    <t>種　目</t>
    <rPh sb="0" eb="1">
      <t>タネ</t>
    </rPh>
    <rPh sb="2" eb="3">
      <t>メ</t>
    </rPh>
    <phoneticPr fontId="2"/>
  </si>
  <si>
    <t xml:space="preserve"> 50m　平泳ぎ</t>
    <rPh sb="5" eb="7">
      <t>ヒラオヨ</t>
    </rPh>
    <phoneticPr fontId="2"/>
  </si>
  <si>
    <t xml:space="preserve"> 50m　バタフライ</t>
    <phoneticPr fontId="2"/>
  </si>
  <si>
    <t>名</t>
    <rPh sb="0" eb="1">
      <t>メイ</t>
    </rPh>
    <phoneticPr fontId="2"/>
  </si>
  <si>
    <t>リレー種目数</t>
    <rPh sb="3" eb="5">
      <t>シュモク</t>
    </rPh>
    <rPh sb="5" eb="6">
      <t>スウ</t>
    </rPh>
    <phoneticPr fontId="2"/>
  </si>
  <si>
    <t xml:space="preserve"> 50m　アプニア</t>
    <phoneticPr fontId="2"/>
  </si>
  <si>
    <t xml:space="preserve"> 50m　ビーフィン</t>
    <phoneticPr fontId="2"/>
  </si>
  <si>
    <t xml:space="preserve"> 50m　サーフィス</t>
    <phoneticPr fontId="2"/>
  </si>
  <si>
    <t>フィン種目①</t>
    <rPh sb="3" eb="5">
      <t>シュモク</t>
    </rPh>
    <phoneticPr fontId="2"/>
  </si>
  <si>
    <t>フィン種目②</t>
    <rPh sb="3" eb="5">
      <t>シュモク</t>
    </rPh>
    <phoneticPr fontId="2"/>
  </si>
  <si>
    <t>一般</t>
    <rPh sb="0" eb="2">
      <t>イッパン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</si>
  <si>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</si>
  <si>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</si>
  <si>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</si>
  <si>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</si>
  <si>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種目</t>
    <rPh sb="0" eb="2">
      <t>シュモク</t>
    </rPh>
    <phoneticPr fontId="2"/>
  </si>
  <si>
    <t>種目No</t>
    <rPh sb="0" eb="2">
      <t>シュモク</t>
    </rPh>
    <phoneticPr fontId="2"/>
  </si>
  <si>
    <t>チーム名称ｶﾅ：</t>
    <rPh sb="3" eb="5">
      <t>メイショウ</t>
    </rPh>
    <phoneticPr fontId="2"/>
  </si>
  <si>
    <t xml:space="preserve">     ※（個人参加の場合は個人と入力）</t>
    <rPh sb="7" eb="9">
      <t>コジン</t>
    </rPh>
    <rPh sb="9" eb="11">
      <t>サンカ</t>
    </rPh>
    <rPh sb="12" eb="14">
      <t>バアイ</t>
    </rPh>
    <rPh sb="15" eb="17">
      <t>コジン</t>
    </rPh>
    <rPh sb="18" eb="20">
      <t>ニュウリョク</t>
    </rPh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</si>
  <si>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</si>
  <si>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</si>
  <si>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</si>
  <si>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Ｄ</t>
    <phoneticPr fontId="2"/>
  </si>
  <si>
    <t>Ｅ</t>
    <phoneticPr fontId="2"/>
  </si>
  <si>
    <t>Ｆ</t>
    <phoneticPr fontId="2"/>
  </si>
  <si>
    <t>合計金額</t>
    <rPh sb="0" eb="2">
      <t>ゴウケイ</t>
    </rPh>
    <rPh sb="2" eb="4">
      <t>キンガク</t>
    </rPh>
    <phoneticPr fontId="2"/>
  </si>
  <si>
    <t>通し番号</t>
    <rPh sb="0" eb="1">
      <t>トオ</t>
    </rPh>
    <rPh sb="2" eb="4">
      <t>バンゴウ</t>
    </rPh>
    <phoneticPr fontId="2"/>
  </si>
  <si>
    <t>金額</t>
    <rPh sb="0" eb="2">
      <t>キンガク</t>
    </rPh>
    <phoneticPr fontId="2"/>
  </si>
  <si>
    <t>参加人数小学生</t>
    <rPh sb="0" eb="2">
      <t>サンカ</t>
    </rPh>
    <rPh sb="2" eb="4">
      <t>ニンズウ</t>
    </rPh>
    <rPh sb="4" eb="7">
      <t>ショウガクセイ</t>
    </rPh>
    <phoneticPr fontId="2"/>
  </si>
  <si>
    <t>参加人数中学生</t>
    <rPh sb="0" eb="2">
      <t>サンカ</t>
    </rPh>
    <rPh sb="2" eb="4">
      <t>ニンズウ</t>
    </rPh>
    <rPh sb="4" eb="7">
      <t>チュウガクセイ</t>
    </rPh>
    <phoneticPr fontId="2"/>
  </si>
  <si>
    <t>参加人数高校生</t>
    <rPh sb="0" eb="2">
      <t>サンカ</t>
    </rPh>
    <rPh sb="2" eb="4">
      <t>ニンズウ</t>
    </rPh>
    <rPh sb="4" eb="7">
      <t>コウコウセイ</t>
    </rPh>
    <phoneticPr fontId="2"/>
  </si>
  <si>
    <t>参加人数一般</t>
    <rPh sb="0" eb="2">
      <t>サンカ</t>
    </rPh>
    <rPh sb="2" eb="4">
      <t>ニンズウ</t>
    </rPh>
    <rPh sb="4" eb="6">
      <t>イッパン</t>
    </rPh>
    <phoneticPr fontId="2"/>
  </si>
  <si>
    <t>参加種目数小学生</t>
    <rPh sb="0" eb="2">
      <t>サンカ</t>
    </rPh>
    <rPh sb="2" eb="4">
      <t>シュモク</t>
    </rPh>
    <rPh sb="4" eb="5">
      <t>スウ</t>
    </rPh>
    <rPh sb="5" eb="8">
      <t>ショウガクセイ</t>
    </rPh>
    <phoneticPr fontId="2"/>
  </si>
  <si>
    <t>参加種目数一般</t>
    <rPh sb="0" eb="2">
      <t>サンカ</t>
    </rPh>
    <rPh sb="2" eb="4">
      <t>シュモク</t>
    </rPh>
    <rPh sb="4" eb="5">
      <t>スウ</t>
    </rPh>
    <rPh sb="5" eb="7">
      <t>イッパン</t>
    </rPh>
    <phoneticPr fontId="2"/>
  </si>
  <si>
    <t>参加種目数高校生</t>
    <rPh sb="0" eb="2">
      <t>サンカ</t>
    </rPh>
    <rPh sb="2" eb="4">
      <t>シュモク</t>
    </rPh>
    <rPh sb="4" eb="5">
      <t>スウ</t>
    </rPh>
    <rPh sb="5" eb="8">
      <t>コウコウセイ</t>
    </rPh>
    <phoneticPr fontId="2"/>
  </si>
  <si>
    <t>参加種目数中学生</t>
    <rPh sb="0" eb="2">
      <t>サンカ</t>
    </rPh>
    <rPh sb="2" eb="4">
      <t>シュモク</t>
    </rPh>
    <rPh sb="4" eb="5">
      <t>スウ</t>
    </rPh>
    <rPh sb="5" eb="8">
      <t>チュウガクセイ</t>
    </rPh>
    <phoneticPr fontId="2"/>
  </si>
  <si>
    <t>リレー種目小学生</t>
    <rPh sb="3" eb="5">
      <t>シュモク</t>
    </rPh>
    <rPh sb="5" eb="8">
      <t>ショウガクセイ</t>
    </rPh>
    <phoneticPr fontId="2"/>
  </si>
  <si>
    <t>リレー種目中学生</t>
    <rPh sb="3" eb="5">
      <t>シュモク</t>
    </rPh>
    <rPh sb="5" eb="8">
      <t>チュウガクセイ</t>
    </rPh>
    <phoneticPr fontId="2"/>
  </si>
  <si>
    <t>リレー種目高校生</t>
    <rPh sb="3" eb="5">
      <t>シュモク</t>
    </rPh>
    <rPh sb="5" eb="8">
      <t>コウコウセイ</t>
    </rPh>
    <phoneticPr fontId="2"/>
  </si>
  <si>
    <t>リレー種目一般</t>
    <rPh sb="3" eb="5">
      <t>シュモク</t>
    </rPh>
    <rPh sb="5" eb="7">
      <t>イッパン</t>
    </rPh>
    <phoneticPr fontId="2"/>
  </si>
  <si>
    <t>No</t>
  </si>
  <si>
    <t>【　男子　】  女子は下段のピンクのセルです</t>
    <rPh sb="2" eb="4">
      <t>ダンシ</t>
    </rPh>
    <rPh sb="8" eb="10">
      <t>ジョシ</t>
    </rPh>
    <rPh sb="11" eb="13">
      <t>ゲダン</t>
    </rPh>
    <phoneticPr fontId="2"/>
  </si>
  <si>
    <t xml:space="preserve">     ※ プログラム・電光表示用略称（6文字以内）</t>
    <rPh sb="13" eb="15">
      <t>デンコウ</t>
    </rPh>
    <rPh sb="15" eb="18">
      <t>ヒョウジヨウ</t>
    </rPh>
    <rPh sb="18" eb="20">
      <t>リャクショウ</t>
    </rPh>
    <rPh sb="22" eb="24">
      <t>モジ</t>
    </rPh>
    <rPh sb="24" eb="26">
      <t>イナイ</t>
    </rPh>
    <phoneticPr fontId="2"/>
  </si>
  <si>
    <t>略称ﾌﾘｶﾞﾅ：</t>
    <rPh sb="0" eb="2">
      <t>リャクショウ</t>
    </rPh>
    <phoneticPr fontId="2"/>
  </si>
  <si>
    <t>電話番号(携帯)：</t>
    <rPh sb="0" eb="2">
      <t>デンワ</t>
    </rPh>
    <rPh sb="2" eb="4">
      <t>バンゴウ</t>
    </rPh>
    <rPh sb="5" eb="7">
      <t>ケイタイ</t>
    </rPh>
    <phoneticPr fontId="2"/>
  </si>
  <si>
    <t>責任者電話</t>
    <rPh sb="0" eb="3">
      <t>セキニンシャ</t>
    </rPh>
    <rPh sb="3" eb="5">
      <t>デンワ</t>
    </rPh>
    <phoneticPr fontId="2"/>
  </si>
  <si>
    <t>FAX番号</t>
    <rPh sb="3" eb="5">
      <t>バンゴウ</t>
    </rPh>
    <phoneticPr fontId="2"/>
  </si>
  <si>
    <t>領収書宛名：</t>
    <rPh sb="0" eb="3">
      <t>リョウシュウショ</t>
    </rPh>
    <rPh sb="3" eb="5">
      <t>アテナ</t>
    </rPh>
    <phoneticPr fontId="2"/>
  </si>
  <si>
    <t>領収書要不要</t>
    <rPh sb="0" eb="3">
      <t>リョウシュウショ</t>
    </rPh>
    <rPh sb="3" eb="4">
      <t>ヨウ</t>
    </rPh>
    <rPh sb="4" eb="6">
      <t>フヨウ</t>
    </rPh>
    <phoneticPr fontId="2"/>
  </si>
  <si>
    <t>領収書宛名</t>
    <rPh sb="0" eb="3">
      <t>リョウシュウショ</t>
    </rPh>
    <rPh sb="3" eb="5">
      <t>アテナ</t>
    </rPh>
    <phoneticPr fontId="2"/>
  </si>
  <si>
    <t>一般A</t>
    <rPh sb="0" eb="2">
      <t>イッパン</t>
    </rPh>
    <phoneticPr fontId="2"/>
  </si>
  <si>
    <t>一般B</t>
    <rPh sb="0" eb="2">
      <t>イッパン</t>
    </rPh>
    <phoneticPr fontId="2"/>
  </si>
  <si>
    <t>通常</t>
    <rPh sb="0" eb="2">
      <t>ツウジョウ</t>
    </rPh>
    <phoneticPr fontId="2"/>
  </si>
  <si>
    <t>フィン</t>
    <phoneticPr fontId="2"/>
  </si>
  <si>
    <t>◎フィン個人種目数</t>
    <rPh sb="4" eb="6">
      <t>コジン</t>
    </rPh>
    <rPh sb="6" eb="8">
      <t>シュモク</t>
    </rPh>
    <rPh sb="8" eb="9">
      <t>スウ</t>
    </rPh>
    <phoneticPr fontId="2"/>
  </si>
  <si>
    <t>通常個人種目数</t>
    <rPh sb="0" eb="2">
      <t>ツウジョウ</t>
    </rPh>
    <rPh sb="2" eb="4">
      <t>コジン</t>
    </rPh>
    <rPh sb="4" eb="6">
      <t>シュモク</t>
    </rPh>
    <rPh sb="6" eb="7">
      <t>スウ</t>
    </rPh>
    <phoneticPr fontId="2"/>
  </si>
  <si>
    <t>フィン個人種目数</t>
    <rPh sb="3" eb="5">
      <t>コジン</t>
    </rPh>
    <rPh sb="5" eb="7">
      <t>シュモク</t>
    </rPh>
    <rPh sb="7" eb="8">
      <t>スウ</t>
    </rPh>
    <phoneticPr fontId="2"/>
  </si>
  <si>
    <t>フィン小学生</t>
    <rPh sb="3" eb="6">
      <t>ショウガクセイ</t>
    </rPh>
    <phoneticPr fontId="2"/>
  </si>
  <si>
    <t>フィン中学生</t>
    <rPh sb="3" eb="6">
      <t>チュウガクセイ</t>
    </rPh>
    <phoneticPr fontId="2"/>
  </si>
  <si>
    <t>フィン高校生</t>
    <rPh sb="3" eb="6">
      <t>コウコウセイ</t>
    </rPh>
    <phoneticPr fontId="2"/>
  </si>
  <si>
    <t>フィン一般</t>
    <rPh sb="3" eb="5">
      <t>イッパン</t>
    </rPh>
    <phoneticPr fontId="2"/>
  </si>
  <si>
    <t>通しNo</t>
    <rPh sb="0" eb="1">
      <t>トオ</t>
    </rPh>
    <phoneticPr fontId="2"/>
  </si>
  <si>
    <t>個人種目申込用紙</t>
    <rPh sb="0" eb="4">
      <t>コジンシュモク</t>
    </rPh>
    <rPh sb="4" eb="6">
      <t>モウシコミ</t>
    </rPh>
    <rPh sb="6" eb="8">
      <t>ヨウシ</t>
    </rPh>
    <phoneticPr fontId="2"/>
  </si>
  <si>
    <t>【　小学生フリーリレー　】</t>
    <rPh sb="2" eb="5">
      <t>ショウガクセイ</t>
    </rPh>
    <phoneticPr fontId="2"/>
  </si>
  <si>
    <t>【　小学生メドレーリレー　】</t>
    <rPh sb="2" eb="5">
      <t>ショウガクセイ</t>
    </rPh>
    <phoneticPr fontId="2"/>
  </si>
  <si>
    <t>【　中学生フリーリレー　】</t>
    <rPh sb="2" eb="5">
      <t>チュウガクセイ</t>
    </rPh>
    <phoneticPr fontId="2"/>
  </si>
  <si>
    <t>【　中学生メドレーリレー　】</t>
    <rPh sb="2" eb="5">
      <t>チュウガクセイ</t>
    </rPh>
    <phoneticPr fontId="2"/>
  </si>
  <si>
    <t>【　高校生フリーリレー　】</t>
    <rPh sb="2" eb="5">
      <t>コウコウセイ</t>
    </rPh>
    <phoneticPr fontId="2"/>
  </si>
  <si>
    <t>【　高校生メドレーリレー　】</t>
    <rPh sb="2" eb="5">
      <t>コウコウセイ</t>
    </rPh>
    <phoneticPr fontId="2"/>
  </si>
  <si>
    <t>【　一般フリーリレー　】</t>
    <rPh sb="2" eb="4">
      <t>イッパン</t>
    </rPh>
    <phoneticPr fontId="2"/>
  </si>
  <si>
    <t>【　一般メドレーリレー　】</t>
    <rPh sb="2" eb="4">
      <t>イッパン</t>
    </rPh>
    <phoneticPr fontId="2"/>
  </si>
  <si>
    <t>性別</t>
    <rPh sb="0" eb="2">
      <t>セイベツ</t>
    </rPh>
    <phoneticPr fontId="2"/>
  </si>
  <si>
    <t>女子種目数</t>
    <rPh sb="0" eb="2">
      <t>ジョシ</t>
    </rPh>
    <rPh sb="2" eb="4">
      <t>シュモク</t>
    </rPh>
    <rPh sb="4" eb="5">
      <t>スウ</t>
    </rPh>
    <phoneticPr fontId="2"/>
  </si>
  <si>
    <t>男子種目数</t>
    <rPh sb="0" eb="2">
      <t>ダンシ</t>
    </rPh>
    <rPh sb="2" eb="4">
      <t>シュモク</t>
    </rPh>
    <rPh sb="4" eb="5">
      <t>スウ</t>
    </rPh>
    <phoneticPr fontId="2"/>
  </si>
  <si>
    <t>男子小学生</t>
    <rPh sb="0" eb="2">
      <t>ダンシ</t>
    </rPh>
    <rPh sb="2" eb="5">
      <t>ショウガクセイ</t>
    </rPh>
    <phoneticPr fontId="2"/>
  </si>
  <si>
    <t>男子中学生</t>
    <rPh sb="0" eb="2">
      <t>ダンシ</t>
    </rPh>
    <rPh sb="2" eb="5">
      <t>チュウガクセイ</t>
    </rPh>
    <phoneticPr fontId="2"/>
  </si>
  <si>
    <t>男子高校生</t>
    <rPh sb="0" eb="2">
      <t>ダンシ</t>
    </rPh>
    <rPh sb="2" eb="5">
      <t>コウコウセイ</t>
    </rPh>
    <phoneticPr fontId="2"/>
  </si>
  <si>
    <t>男子一般</t>
    <rPh sb="0" eb="2">
      <t>ダンシ</t>
    </rPh>
    <rPh sb="2" eb="4">
      <t>イッパン</t>
    </rPh>
    <phoneticPr fontId="2"/>
  </si>
  <si>
    <t>女子小学生</t>
    <rPh sb="0" eb="2">
      <t>ジョシ</t>
    </rPh>
    <rPh sb="2" eb="5">
      <t>ショウガクセイ</t>
    </rPh>
    <phoneticPr fontId="2"/>
  </si>
  <si>
    <t>女子中学生</t>
    <rPh sb="0" eb="2">
      <t>ジョシ</t>
    </rPh>
    <rPh sb="2" eb="5">
      <t>チュウガクセイ</t>
    </rPh>
    <phoneticPr fontId="2"/>
  </si>
  <si>
    <t>女子高校生</t>
    <rPh sb="0" eb="2">
      <t>ジョシ</t>
    </rPh>
    <rPh sb="2" eb="5">
      <t>コウコウセイ</t>
    </rPh>
    <phoneticPr fontId="2"/>
  </si>
  <si>
    <t>女子一般</t>
    <rPh sb="0" eb="2">
      <t>ジョシ</t>
    </rPh>
    <rPh sb="2" eb="4">
      <t>イッパン</t>
    </rPh>
    <phoneticPr fontId="2"/>
  </si>
  <si>
    <t>人数</t>
    <rPh sb="0" eb="2">
      <t>ニンズウ</t>
    </rPh>
    <phoneticPr fontId="2"/>
  </si>
  <si>
    <t>種目数</t>
    <rPh sb="0" eb="2">
      <t>シュモク</t>
    </rPh>
    <rPh sb="2" eb="3">
      <t>スウ</t>
    </rPh>
    <phoneticPr fontId="2"/>
  </si>
  <si>
    <t>フィン数</t>
    <rPh sb="3" eb="4">
      <t>スウ</t>
    </rPh>
    <phoneticPr fontId="2"/>
  </si>
  <si>
    <t>暦</t>
    <rPh sb="0" eb="1">
      <t>コヨミ</t>
    </rPh>
    <phoneticPr fontId="2"/>
  </si>
  <si>
    <t>一般</t>
    <rPh sb="0" eb="2">
      <t>イッパン</t>
    </rPh>
    <phoneticPr fontId="2"/>
  </si>
  <si>
    <t>小学生</t>
    <rPh sb="0" eb="1">
      <t>ショウ</t>
    </rPh>
    <rPh sb="1" eb="3">
      <t>ガクセイ</t>
    </rPh>
    <phoneticPr fontId="2"/>
  </si>
  <si>
    <t>中学生</t>
    <rPh sb="0" eb="3">
      <t>チュウガクセイ</t>
    </rPh>
    <phoneticPr fontId="2"/>
  </si>
  <si>
    <t>高校</t>
    <rPh sb="0" eb="2">
      <t>コウコウ</t>
    </rPh>
    <phoneticPr fontId="2"/>
  </si>
  <si>
    <t>小学生</t>
    <rPh sb="0" eb="3">
      <t>ショウガクセイ</t>
    </rPh>
    <phoneticPr fontId="2"/>
  </si>
  <si>
    <t>高校生</t>
    <rPh sb="0" eb="3">
      <t>コウコウセイ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</si>
  <si>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</si>
  <si>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</si>
  <si>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</si>
  <si>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</si>
  <si>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タイム無し</t>
    <rPh sb="3" eb="4">
      <t>ナ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</si>
  <si>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</si>
  <si>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</si>
  <si>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</si>
  <si>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合計：</t>
    <rPh sb="0" eb="2">
      <t>ゴウケイ</t>
    </rPh>
    <phoneticPr fontId="2"/>
  </si>
  <si>
    <t>×</t>
    <phoneticPr fontId="2"/>
  </si>
  <si>
    <t>＝</t>
    <phoneticPr fontId="2"/>
  </si>
  <si>
    <t>申込金額</t>
    <rPh sb="0" eb="2">
      <t>モウシコミ</t>
    </rPh>
    <rPh sb="2" eb="4">
      <t>キンガク</t>
    </rPh>
    <phoneticPr fontId="2"/>
  </si>
  <si>
    <t>申込合計金額：</t>
    <rPh sb="0" eb="2">
      <t>モウシコミ</t>
    </rPh>
    <rPh sb="2" eb="4">
      <t>ゴウケイ</t>
    </rPh>
    <rPh sb="4" eb="6">
      <t>キンガク</t>
    </rPh>
    <phoneticPr fontId="2"/>
  </si>
  <si>
    <t>種目なし</t>
    <rPh sb="0" eb="2">
      <t>シュモク</t>
    </rPh>
    <phoneticPr fontId="2"/>
  </si>
  <si>
    <t>泳者</t>
    <rPh sb="0" eb="2">
      <t>エイシャ</t>
    </rPh>
    <phoneticPr fontId="2"/>
  </si>
  <si>
    <t>性別</t>
    <rPh sb="0" eb="2">
      <t>セイベツ</t>
    </rPh>
    <phoneticPr fontId="2"/>
  </si>
  <si>
    <t>エントリータイム</t>
    <phoneticPr fontId="2"/>
  </si>
  <si>
    <t>①健康に関する確認</t>
    <rPh sb="1" eb="3">
      <t>ケンコウ</t>
    </rPh>
    <rPh sb="4" eb="5">
      <t>カン</t>
    </rPh>
    <rPh sb="7" eb="9">
      <t>カクニン</t>
    </rPh>
    <phoneticPr fontId="2"/>
  </si>
  <si>
    <r>
      <t>②所属名等　会社名・学校名・ｽｲﾐﾝｸﾞｸﾗﾌﾞ名を記入してください。</t>
    </r>
    <r>
      <rPr>
        <b/>
        <sz val="11"/>
        <rFont val="ＭＳ 明朝"/>
        <family val="1"/>
        <charset val="128"/>
      </rPr>
      <t>（個人参加の場合は個人と入力）</t>
    </r>
    <rPh sb="1" eb="4">
      <t>ショゾクメイ</t>
    </rPh>
    <rPh sb="4" eb="5">
      <t>ナド</t>
    </rPh>
    <phoneticPr fontId="2"/>
  </si>
  <si>
    <t>プログラム・電光掲示用　略称名（6文字以内）</t>
    <phoneticPr fontId="2"/>
  </si>
  <si>
    <t>③申込責任者</t>
    <rPh sb="1" eb="3">
      <t>モウシコミ</t>
    </rPh>
    <rPh sb="3" eb="6">
      <t>セキニンシャ</t>
    </rPh>
    <phoneticPr fontId="2"/>
  </si>
  <si>
    <t>【　女子　】　男子は上段の水色のセルです</t>
    <rPh sb="2" eb="4">
      <t>ジョシ</t>
    </rPh>
    <rPh sb="7" eb="8">
      <t>オトコ</t>
    </rPh>
    <rPh sb="10" eb="12">
      <t>ジョウダン</t>
    </rPh>
    <rPh sb="11" eb="12">
      <t>ダン</t>
    </rPh>
    <rPh sb="13" eb="15">
      <t>ミズイロ</t>
    </rPh>
    <phoneticPr fontId="2"/>
  </si>
  <si>
    <t>No</t>
    <phoneticPr fontId="2"/>
  </si>
  <si>
    <t>大会の参加申込みにあたって、健康に支障がありませんので、参加を申し込みます。</t>
    <phoneticPr fontId="2"/>
  </si>
  <si>
    <t>②以降の情報を記入していただきますと、次行の健康に関する確認を承諾いただいたものとします。</t>
    <rPh sb="1" eb="3">
      <t>イコウ</t>
    </rPh>
    <rPh sb="4" eb="6">
      <t>ジョウホウ</t>
    </rPh>
    <rPh sb="7" eb="9">
      <t>キニュウ</t>
    </rPh>
    <rPh sb="19" eb="21">
      <t>ジギョウ</t>
    </rPh>
    <rPh sb="22" eb="24">
      <t>ケンコウ</t>
    </rPh>
    <rPh sb="25" eb="26">
      <t>カン</t>
    </rPh>
    <rPh sb="28" eb="30">
      <t>カクニン</t>
    </rPh>
    <phoneticPr fontId="2"/>
  </si>
  <si>
    <t>東京アクアティクスセンター杯水泳大会2023</t>
    <rPh sb="0" eb="2">
      <t>トウキョウ</t>
    </rPh>
    <rPh sb="13" eb="14">
      <t>ハイ</t>
    </rPh>
    <rPh sb="14" eb="16">
      <t>スイエイ</t>
    </rPh>
    <rPh sb="16" eb="18">
      <t>タイカイ</t>
    </rPh>
    <phoneticPr fontId="2"/>
  </si>
  <si>
    <t>会場：東京アクアティクスセンター メインプール</t>
    <rPh sb="0" eb="2">
      <t>カイジョウ</t>
    </rPh>
    <rPh sb="3" eb="5">
      <t>トウキョウ</t>
    </rPh>
    <phoneticPr fontId="2"/>
  </si>
  <si>
    <t>④送付物送り先</t>
    <rPh sb="1" eb="4">
      <t>ソウフブツ</t>
    </rPh>
    <rPh sb="4" eb="5">
      <t>オク</t>
    </rPh>
    <rPh sb="6" eb="7">
      <t>サキ</t>
    </rPh>
    <phoneticPr fontId="2"/>
  </si>
  <si>
    <t>⑤領収書　　　　</t>
    <rPh sb="1" eb="4">
      <t>リョウシュウショ</t>
    </rPh>
    <phoneticPr fontId="2"/>
  </si>
  <si>
    <t>⑥入力エラー （不備がある場合、次行にメッセージが表示されます。）</t>
    <rPh sb="1" eb="3">
      <t>ニュウリョク</t>
    </rPh>
    <phoneticPr fontId="2"/>
  </si>
  <si>
    <t>⑦集計</t>
    <rPh sb="1" eb="3">
      <t>シュウケイ</t>
    </rPh>
    <phoneticPr fontId="2"/>
  </si>
  <si>
    <t>　　郵便番号：</t>
    <rPh sb="2" eb="6">
      <t>ユウビンバンゴウ</t>
    </rPh>
    <phoneticPr fontId="2"/>
  </si>
  <si>
    <t>　　住所２：</t>
    <rPh sb="2" eb="4">
      <t>ジュウショ</t>
    </rPh>
    <phoneticPr fontId="2"/>
  </si>
  <si>
    <t>　　住所１：</t>
    <rPh sb="2" eb="4">
      <t>ジュウショ</t>
    </rPh>
    <phoneticPr fontId="2"/>
  </si>
  <si>
    <t>aquatics@tdsystem.co.jp</t>
    <phoneticPr fontId="2"/>
  </si>
  <si>
    <t>郵便番号</t>
    <rPh sb="0" eb="4">
      <t>ユウビンバンゴウ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</si>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</sst>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yyyy/mm/dd"/>
    <numFmt numFmtId="177" formatCode="[&lt;100]0.00;0&quot;:&quot;00.00"/>
    <numFmt numFmtId="178" formatCode="#,##0&quot;円&quot;"/>
    <numFmt numFmtId="179" formatCode="0&quot;名&quot;"/>
    <numFmt numFmtId="180" formatCode="0&quot; 種目&quot;"/>
    <numFmt numFmtId="181" formatCode="&quot; &quot;@"/>
    <numFmt numFmtId="182" formatCode="0_);[Red]\(0\)"/>
    <numFmt numFmtId="183" formatCode="#,##0&quot;円 &quot;"/>
    <numFmt numFmtId="184" formatCode="###"/>
    <numFmt numFmtId="185" formatCode="[&lt;=999]000;[&lt;=9999]000\-00;000\-0000"/>
  </numFmts>
  <fonts count="2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i/>
      <sz val="16"/>
      <name val="ＭＳ 明朝"/>
      <family val="1"/>
      <charset val="128"/>
    </font>
    <font>
      <b/>
      <i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177" fontId="3" fillId="0" borderId="0" xfId="0" applyNumberFormat="1" applyFont="1">
      <alignment vertical="center"/>
    </xf>
    <xf numFmtId="1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4" xfId="0" applyFont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8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177" fontId="11" fillId="2" borderId="1" xfId="0" applyNumberFormat="1" applyFont="1" applyFill="1" applyBorder="1" applyProtection="1">
      <alignment vertical="center"/>
      <protection locked="0"/>
    </xf>
    <xf numFmtId="0" fontId="1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3" fillId="0" borderId="1" xfId="0" applyFont="1" applyBorder="1">
      <alignment vertical="center"/>
    </xf>
    <xf numFmtId="0" fontId="19" fillId="0" borderId="0" xfId="0" applyFont="1">
      <alignment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1" fontId="0" fillId="0" borderId="2" xfId="0" applyNumberFormat="1" applyBorder="1">
      <alignment vertical="center"/>
    </xf>
    <xf numFmtId="1" fontId="0" fillId="0" borderId="5" xfId="0" applyNumberFormat="1" applyBorder="1">
      <alignment vertical="center"/>
    </xf>
    <xf numFmtId="181" fontId="0" fillId="2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1" fontId="6" fillId="0" borderId="0" xfId="0" applyNumberFormat="1" applyFont="1" applyAlignment="1">
      <alignment horizontal="left" vertical="center"/>
    </xf>
    <xf numFmtId="0" fontId="0" fillId="0" borderId="6" xfId="0" applyBorder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176" fontId="3" fillId="0" borderId="0" xfId="0" applyNumberFormat="1" applyFont="1">
      <alignment vertical="center"/>
    </xf>
    <xf numFmtId="18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58" fontId="13" fillId="0" borderId="0" xfId="0" applyNumberFormat="1" applyFont="1">
      <alignment vertical="center"/>
    </xf>
    <xf numFmtId="0" fontId="13" fillId="0" borderId="0" xfId="0" applyFo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>
      <alignment vertical="center"/>
    </xf>
    <xf numFmtId="0" fontId="0" fillId="0" borderId="0" xfId="0" applyAlignment="1">
      <alignment horizontal="center" vertical="center" shrinkToFit="1"/>
    </xf>
    <xf numFmtId="0" fontId="19" fillId="0" borderId="2" xfId="0" applyFont="1" applyBorder="1">
      <alignment vertical="center"/>
    </xf>
    <xf numFmtId="0" fontId="15" fillId="0" borderId="0" xfId="0" applyFont="1">
      <alignment vertical="center"/>
    </xf>
    <xf numFmtId="182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177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77" fontId="0" fillId="3" borderId="1" xfId="0" applyNumberFormat="1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9" fontId="3" fillId="0" borderId="0" xfId="0" applyNumberFormat="1" applyFont="1" applyAlignment="1">
      <alignment horizontal="right" vertical="center"/>
    </xf>
    <xf numFmtId="14" fontId="3" fillId="0" borderId="0" xfId="0" applyNumberFormat="1" applyFont="1">
      <alignment vertical="center"/>
    </xf>
    <xf numFmtId="0" fontId="3" fillId="0" borderId="8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6" xfId="0" applyFont="1" applyBorder="1">
      <alignment vertical="center"/>
    </xf>
    <xf numFmtId="0" fontId="0" fillId="0" borderId="8" xfId="0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0" fillId="0" borderId="11" xfId="0" applyBorder="1">
      <alignment vertical="center"/>
    </xf>
    <xf numFmtId="182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 applyAlignment="1">
      <alignment vertical="center" shrinkToFit="1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6" fillId="0" borderId="7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22" fillId="0" borderId="0" xfId="0" applyFont="1">
      <alignment vertical="center"/>
    </xf>
    <xf numFmtId="0" fontId="4" fillId="0" borderId="0" xfId="0" applyFont="1" applyAlignment="1"/>
    <xf numFmtId="184" fontId="11" fillId="0" borderId="0" xfId="0" applyNumberFormat="1" applyFont="1">
      <alignment vertical="center"/>
    </xf>
    <xf numFmtId="176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81" fontId="0" fillId="4" borderId="1" xfId="0" applyNumberFormat="1" applyFill="1" applyBorder="1" applyAlignment="1" applyProtection="1">
      <alignment vertical="center" shrinkToFit="1"/>
      <protection locked="0"/>
    </xf>
    <xf numFmtId="177" fontId="11" fillId="4" borderId="1" xfId="0" applyNumberFormat="1" applyFont="1" applyFill="1" applyBorder="1" applyProtection="1">
      <alignment vertical="center"/>
      <protection locked="0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85" fontId="6" fillId="3" borderId="14" xfId="0" applyNumberFormat="1" applyFont="1" applyFill="1" applyBorder="1" applyAlignment="1" applyProtection="1">
      <alignment horizontal="center" vertical="center"/>
      <protection locked="0"/>
    </xf>
    <xf numFmtId="185" fontId="6" fillId="3" borderId="7" xfId="0" applyNumberFormat="1" applyFont="1" applyFill="1" applyBorder="1" applyAlignment="1" applyProtection="1">
      <alignment horizontal="center" vertical="center"/>
      <protection locked="0"/>
    </xf>
    <xf numFmtId="185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4" xfId="0" applyNumberFormat="1" applyFont="1" applyFill="1" applyBorder="1" applyAlignment="1" applyProtection="1">
      <alignment horizontal="center" vertical="center"/>
      <protection locked="0"/>
    </xf>
    <xf numFmtId="49" fontId="6" fillId="3" borderId="7" xfId="0" applyNumberFormat="1" applyFont="1" applyFill="1" applyBorder="1" applyAlignment="1" applyProtection="1">
      <alignment horizontal="center" vertical="center"/>
      <protection locked="0"/>
    </xf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178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82" fontId="16" fillId="0" borderId="0" xfId="0" applyNumberFormat="1" applyFont="1" applyAlignment="1">
      <alignment horizontal="right" vertical="center"/>
    </xf>
    <xf numFmtId="182" fontId="16" fillId="0" borderId="0" xfId="0" applyNumberFormat="1" applyFont="1" applyAlignment="1">
      <alignment horizontal="right" vertical="center" shrinkToFit="1"/>
    </xf>
    <xf numFmtId="0" fontId="1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6" fillId="3" borderId="14" xfId="0" applyNumberFormat="1" applyFont="1" applyFill="1" applyBorder="1" applyAlignment="1" applyProtection="1">
      <alignment horizontal="left" vertical="center"/>
      <protection locked="0"/>
    </xf>
    <xf numFmtId="49" fontId="6" fillId="3" borderId="7" xfId="0" applyNumberFormat="1" applyFont="1" applyFill="1" applyBorder="1" applyAlignment="1" applyProtection="1">
      <alignment horizontal="left" vertical="center"/>
      <protection locked="0"/>
    </xf>
    <xf numFmtId="49" fontId="6" fillId="3" borderId="15" xfId="0" applyNumberFormat="1" applyFont="1" applyFill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49" fontId="5" fillId="3" borderId="14" xfId="0" applyNumberFormat="1" applyFont="1" applyFill="1" applyBorder="1" applyAlignment="1" applyProtection="1">
      <alignment horizontal="center" vertical="center"/>
      <protection locked="0"/>
    </xf>
    <xf numFmtId="49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  <protection locked="0"/>
    </xf>
    <xf numFmtId="49" fontId="3" fillId="3" borderId="14" xfId="0" applyNumberFormat="1" applyFont="1" applyFill="1" applyBorder="1" applyAlignment="1" applyProtection="1">
      <alignment horizontal="center" vertical="center"/>
      <protection locked="0"/>
    </xf>
    <xf numFmtId="49" fontId="3" fillId="3" borderId="7" xfId="0" applyNumberFormat="1" applyFont="1" applyFill="1" applyBorder="1" applyAlignment="1" applyProtection="1">
      <alignment horizontal="center" vertical="center"/>
      <protection locked="0"/>
    </xf>
    <xf numFmtId="49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176" fontId="13" fillId="0" borderId="0" xfId="0" applyNumberFormat="1" applyFont="1" applyAlignment="1">
      <alignment horizontal="right" vertical="center"/>
    </xf>
    <xf numFmtId="183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39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108"/>
  <sheetViews>
    <sheetView showGridLines="0" tabSelected="1" zoomScaleNormal="100" workbookViewId="0">
      <selection activeCell="C11" sqref="C11:O11"/>
    </sheetView>
  </sheetViews>
  <sheetFormatPr defaultColWidth="9.140625" defaultRowHeight="22.5" customHeight="1" x14ac:dyDescent="0.15"/>
  <cols>
    <col min="1" max="1" width="5.140625" style="4" customWidth="1"/>
    <col min="2" max="2" width="22.5703125" style="4" customWidth="1"/>
    <col min="3" max="16" width="3.85546875" style="4" customWidth="1"/>
    <col min="17" max="18" width="4.85546875" style="4" customWidth="1"/>
    <col min="19" max="25" width="3.85546875" style="4" customWidth="1"/>
    <col min="26" max="26" width="4.140625" style="4" customWidth="1"/>
    <col min="27" max="27" width="7.140625" style="4" hidden="1" customWidth="1"/>
    <col min="28" max="28" width="12.28515625" style="4" hidden="1" customWidth="1"/>
    <col min="29" max="29" width="7.140625" style="4" hidden="1" customWidth="1"/>
    <col min="30" max="30" width="4" style="4" hidden="1" customWidth="1"/>
    <col min="31" max="31" width="5.140625" style="4" hidden="1" customWidth="1"/>
    <col min="32" max="39" width="9.85546875" style="4" customWidth="1"/>
    <col min="40" max="16384" width="9.140625" style="4"/>
  </cols>
  <sheetData>
    <row r="1" spans="1:31" ht="22.5" customHeight="1" x14ac:dyDescent="0.15">
      <c r="A1" s="143" t="str">
        <f>AD1&amp;AE1</f>
        <v>13000</v>
      </c>
      <c r="B1" s="143"/>
      <c r="S1" s="134"/>
      <c r="T1" s="135"/>
      <c r="U1" s="131" t="s">
        <v>28</v>
      </c>
      <c r="V1" s="132"/>
      <c r="W1" s="132"/>
      <c r="X1" s="133"/>
      <c r="AB1" s="74">
        <f>L3</f>
        <v>45193</v>
      </c>
      <c r="AC1" s="102"/>
      <c r="AD1" s="4">
        <v>13</v>
      </c>
      <c r="AE1" s="4" t="str">
        <f>TEXT(S1,"000")</f>
        <v>000</v>
      </c>
    </row>
    <row r="2" spans="1:31" ht="8.25" customHeight="1" x14ac:dyDescent="0.15">
      <c r="B2" s="54"/>
      <c r="C2" s="2"/>
      <c r="D2" s="2"/>
      <c r="E2" s="2"/>
      <c r="F2" s="2"/>
      <c r="G2" s="2"/>
      <c r="H2" s="2"/>
      <c r="I2" s="2"/>
      <c r="J2" s="2"/>
    </row>
    <row r="3" spans="1:31" ht="15" x14ac:dyDescent="0.15">
      <c r="B3" s="107" t="s">
        <v>225</v>
      </c>
      <c r="C3" s="2"/>
      <c r="D3" s="2"/>
      <c r="E3" s="2"/>
      <c r="F3" s="2"/>
      <c r="G3" s="2"/>
      <c r="H3" s="2"/>
      <c r="I3" s="2"/>
      <c r="J3" s="2"/>
      <c r="L3" s="144">
        <v>45193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1:31" ht="14.25" x14ac:dyDescent="0.15">
      <c r="C4" s="2"/>
      <c r="D4" s="2"/>
      <c r="E4" s="2"/>
      <c r="F4" s="2"/>
      <c r="G4" s="2"/>
      <c r="H4" s="2"/>
      <c r="I4" s="2"/>
      <c r="J4" s="2"/>
      <c r="L4" s="56" t="s">
        <v>226</v>
      </c>
      <c r="Q4" s="55"/>
    </row>
    <row r="5" spans="1:31" ht="14.25" x14ac:dyDescent="0.15">
      <c r="B5" s="2"/>
      <c r="C5" s="2"/>
      <c r="D5" s="2"/>
      <c r="E5" s="2"/>
      <c r="F5" s="2"/>
      <c r="G5" s="2"/>
      <c r="H5" s="2"/>
      <c r="I5" s="2"/>
      <c r="J5" s="2"/>
      <c r="U5" s="11"/>
      <c r="V5" s="11"/>
      <c r="W5" s="11"/>
      <c r="X5" s="11"/>
    </row>
    <row r="6" spans="1:31" ht="14.25" x14ac:dyDescent="0.15">
      <c r="B6" s="1"/>
      <c r="C6" s="1"/>
      <c r="D6" s="1"/>
      <c r="E6" s="1"/>
      <c r="F6" s="1"/>
      <c r="G6" s="1"/>
      <c r="H6" s="1"/>
      <c r="I6" s="1"/>
      <c r="J6" s="1"/>
      <c r="P6" s="6" t="s">
        <v>27</v>
      </c>
      <c r="Q6" s="6"/>
      <c r="R6" s="6"/>
      <c r="S6" s="6"/>
      <c r="T6" s="6"/>
      <c r="U6" s="6"/>
      <c r="V6" s="6"/>
      <c r="W6" s="6"/>
    </row>
    <row r="7" spans="1:31" ht="18" customHeight="1" x14ac:dyDescent="0.15">
      <c r="B7" s="1" t="s">
        <v>217</v>
      </c>
      <c r="C7" s="1"/>
      <c r="D7" s="1"/>
      <c r="E7" s="1"/>
      <c r="F7" s="1"/>
      <c r="G7" s="1"/>
      <c r="H7" s="1"/>
      <c r="I7" s="1"/>
      <c r="J7" s="1"/>
      <c r="P7" s="6"/>
      <c r="Q7" s="6"/>
      <c r="R7" s="6"/>
      <c r="S7" s="6"/>
      <c r="T7" s="6"/>
      <c r="U7" s="6"/>
      <c r="V7" s="6"/>
      <c r="W7" s="6"/>
    </row>
    <row r="8" spans="1:31" ht="17.25" customHeight="1" x14ac:dyDescent="0.15">
      <c r="B8" s="100" t="s">
        <v>224</v>
      </c>
      <c r="C8" s="1"/>
      <c r="D8" s="1"/>
      <c r="E8" s="1"/>
      <c r="F8" s="1"/>
      <c r="G8" s="1"/>
      <c r="H8" s="1"/>
      <c r="I8" s="1"/>
      <c r="J8" s="1"/>
      <c r="P8" s="6"/>
      <c r="Q8" s="6"/>
      <c r="R8" s="6"/>
      <c r="S8" s="6"/>
      <c r="T8" s="6"/>
      <c r="U8" s="6"/>
      <c r="V8" s="6"/>
      <c r="W8" s="6"/>
    </row>
    <row r="9" spans="1:31" ht="17.25" customHeight="1" x14ac:dyDescent="0.15">
      <c r="B9" s="100" t="s">
        <v>223</v>
      </c>
      <c r="AB9" s="96" t="b">
        <v>0</v>
      </c>
    </row>
    <row r="10" spans="1:31" ht="23.45" customHeight="1" x14ac:dyDescent="0.15">
      <c r="B10" s="101" t="s">
        <v>218</v>
      </c>
      <c r="T10" s="52"/>
      <c r="U10" s="52"/>
      <c r="V10" s="52"/>
      <c r="W10" s="52"/>
      <c r="X10" s="52"/>
    </row>
    <row r="11" spans="1:31" ht="20.25" customHeight="1" x14ac:dyDescent="0.15">
      <c r="B11" s="21" t="s">
        <v>0</v>
      </c>
      <c r="C11" s="128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30"/>
    </row>
    <row r="12" spans="1:31" ht="14.25" hidden="1" x14ac:dyDescent="0.15">
      <c r="B12" s="22" t="s">
        <v>126</v>
      </c>
    </row>
    <row r="13" spans="1:31" ht="20.25" customHeight="1" x14ac:dyDescent="0.15">
      <c r="B13" s="21" t="s">
        <v>125</v>
      </c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0"/>
    </row>
    <row r="14" spans="1:31" ht="20.25" customHeight="1" x14ac:dyDescent="0.15">
      <c r="B14" s="1" t="s">
        <v>219</v>
      </c>
      <c r="C14" s="97"/>
      <c r="D14" s="97"/>
      <c r="E14" s="97"/>
      <c r="F14" s="97"/>
      <c r="G14" s="97"/>
      <c r="H14" s="3"/>
      <c r="I14" s="3"/>
      <c r="J14" s="3"/>
      <c r="K14" s="3"/>
      <c r="L14" s="3"/>
      <c r="M14" s="3"/>
      <c r="N14" s="3"/>
      <c r="O14" s="3"/>
    </row>
    <row r="15" spans="1:31" ht="20.25" customHeight="1" x14ac:dyDescent="0.15">
      <c r="B15" s="21" t="s">
        <v>1</v>
      </c>
      <c r="C15" s="128"/>
      <c r="D15" s="129"/>
      <c r="E15" s="129"/>
      <c r="F15" s="129"/>
      <c r="G15" s="130"/>
      <c r="O15" s="21" t="s">
        <v>151</v>
      </c>
      <c r="P15" s="119"/>
      <c r="Q15" s="120"/>
      <c r="R15" s="120"/>
      <c r="S15" s="120"/>
      <c r="T15" s="120"/>
      <c r="U15" s="120"/>
      <c r="V15" s="120"/>
      <c r="W15" s="120"/>
      <c r="X15" s="121"/>
    </row>
    <row r="16" spans="1:31" ht="17.25" hidden="1" x14ac:dyDescent="0.15">
      <c r="B16" s="22" t="s">
        <v>150</v>
      </c>
      <c r="C16" s="70"/>
      <c r="D16" s="70"/>
      <c r="E16" s="70"/>
      <c r="F16" s="70"/>
      <c r="G16" s="70"/>
      <c r="O16" s="21"/>
      <c r="P16" s="70"/>
      <c r="Q16" s="70"/>
      <c r="R16" s="70"/>
      <c r="S16" s="70"/>
      <c r="T16" s="70"/>
      <c r="U16" s="70"/>
      <c r="V16" s="70"/>
      <c r="W16" s="70"/>
      <c r="X16" s="70"/>
    </row>
    <row r="17" spans="2:24" ht="14.25" hidden="1" x14ac:dyDescent="0.15">
      <c r="B17" s="22" t="s">
        <v>126</v>
      </c>
    </row>
    <row r="18" spans="2:24" ht="10.5" customHeight="1" x14ac:dyDescent="0.15">
      <c r="B18" s="22"/>
    </row>
    <row r="19" spans="2:24" ht="21" x14ac:dyDescent="0.15">
      <c r="B19" s="1" t="s">
        <v>220</v>
      </c>
      <c r="C19" s="136"/>
      <c r="D19" s="137"/>
      <c r="E19" s="137"/>
      <c r="F19" s="137"/>
      <c r="G19" s="137"/>
      <c r="H19" s="137"/>
      <c r="I19" s="138"/>
      <c r="J19" s="98"/>
      <c r="K19" s="99"/>
      <c r="O19" s="21" t="s">
        <v>152</v>
      </c>
      <c r="P19" s="119"/>
      <c r="Q19" s="120"/>
      <c r="R19" s="120"/>
      <c r="S19" s="120"/>
      <c r="T19" s="120"/>
      <c r="U19" s="120"/>
      <c r="V19" s="120"/>
      <c r="W19" s="120"/>
      <c r="X19" s="121"/>
    </row>
    <row r="20" spans="2:24" ht="33.75" customHeight="1" x14ac:dyDescent="0.15">
      <c r="B20" s="2" t="s">
        <v>227</v>
      </c>
    </row>
    <row r="21" spans="2:24" ht="22.5" customHeight="1" x14ac:dyDescent="0.15">
      <c r="B21" s="21" t="s">
        <v>231</v>
      </c>
      <c r="C21" s="116"/>
      <c r="D21" s="117"/>
      <c r="E21" s="117"/>
      <c r="F21" s="117"/>
      <c r="G21" s="117"/>
      <c r="H21" s="117"/>
      <c r="I21" s="117"/>
      <c r="J21" s="117"/>
      <c r="K21" s="118"/>
      <c r="O21" s="21"/>
      <c r="P21" s="110"/>
      <c r="Q21" s="110"/>
      <c r="R21" s="110"/>
      <c r="S21" s="110"/>
      <c r="T21" s="110"/>
      <c r="U21" s="110"/>
      <c r="V21" s="110"/>
      <c r="W21" s="110"/>
      <c r="X21" s="110"/>
    </row>
    <row r="22" spans="2:24" ht="22.5" customHeight="1" x14ac:dyDescent="0.15">
      <c r="B22" s="21" t="s">
        <v>233</v>
      </c>
      <c r="C22" s="119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1"/>
    </row>
    <row r="23" spans="2:24" ht="22.5" customHeight="1" x14ac:dyDescent="0.15">
      <c r="B23" s="21" t="s">
        <v>232</v>
      </c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1"/>
    </row>
    <row r="24" spans="2:24" ht="14.25" x14ac:dyDescent="0.15">
      <c r="O24" s="21"/>
      <c r="P24" s="109"/>
      <c r="Q24" s="109"/>
      <c r="R24" s="109"/>
      <c r="S24" s="109"/>
      <c r="T24" s="109"/>
      <c r="U24" s="109"/>
      <c r="V24" s="109"/>
      <c r="W24" s="109"/>
      <c r="X24" s="109"/>
    </row>
    <row r="25" spans="2:24" ht="21" x14ac:dyDescent="0.15">
      <c r="B25" s="1" t="s">
        <v>228</v>
      </c>
      <c r="C25" s="136"/>
      <c r="D25" s="137"/>
      <c r="E25" s="137"/>
      <c r="F25" s="137"/>
      <c r="G25" s="137"/>
      <c r="H25" s="137"/>
      <c r="I25" s="138"/>
      <c r="O25" s="21" t="s">
        <v>155</v>
      </c>
      <c r="P25" s="139"/>
      <c r="Q25" s="140"/>
      <c r="R25" s="140"/>
      <c r="S25" s="140"/>
      <c r="T25" s="140"/>
      <c r="U25" s="140"/>
      <c r="V25" s="140"/>
      <c r="W25" s="140"/>
      <c r="X25" s="141"/>
    </row>
    <row r="26" spans="2:24" ht="21.75" customHeight="1" x14ac:dyDescent="0.15">
      <c r="B26" s="2" t="s">
        <v>229</v>
      </c>
      <c r="O26" s="31"/>
    </row>
    <row r="27" spans="2:24" ht="18" customHeight="1" x14ac:dyDescent="0.15">
      <c r="B27" s="142" t="str">
        <f>IF(個人種目!BQ209+個人種目!BR209=0,"","※ 【個人種目】　" &amp; IF(個人種目!BR209=0,"","種目未選択！")&amp; IF(個人種目!BQ209=0,"","エントリータイム未入力！"))</f>
        <v/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</row>
    <row r="28" spans="2:24" ht="18" customHeight="1" x14ac:dyDescent="0.15">
      <c r="B28" s="142" t="str">
        <f>IF(リレー種目!X38=0,"","※ 【リレー種目】　" &amp; IF(リレー種目!V37=0,"","性別未選択！")&amp;IF(リレー種目!W37=0,"","エントリータイム未入力！")&amp; IF(リレー種目!X37=0,"","泳者未選択！"))</f>
        <v/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</row>
    <row r="29" spans="2:24" ht="23.25" customHeight="1" x14ac:dyDescent="0.15">
      <c r="B29" s="2" t="s">
        <v>230</v>
      </c>
      <c r="O29" s="31"/>
    </row>
    <row r="30" spans="2:24" ht="16.5" customHeight="1" x14ac:dyDescent="0.15">
      <c r="B30" s="93" t="s">
        <v>15</v>
      </c>
      <c r="D30" s="127" t="s">
        <v>205</v>
      </c>
      <c r="E30" s="127"/>
      <c r="F30" s="127"/>
      <c r="G30" s="127" t="s">
        <v>206</v>
      </c>
      <c r="H30" s="127"/>
      <c r="I30" s="127"/>
      <c r="J30" s="127"/>
      <c r="L30" s="127" t="s">
        <v>207</v>
      </c>
      <c r="M30" s="127"/>
      <c r="N30" s="127"/>
      <c r="O30" s="52"/>
      <c r="P30" s="52"/>
      <c r="Q30" s="52"/>
      <c r="T30" s="73"/>
      <c r="U30" s="73"/>
    </row>
    <row r="31" spans="2:24" ht="16.5" customHeight="1" x14ac:dyDescent="0.15">
      <c r="B31" s="65" t="s">
        <v>119</v>
      </c>
      <c r="D31" s="124">
        <f>個人種目!V211</f>
        <v>0</v>
      </c>
      <c r="E31" s="124"/>
      <c r="F31" s="4" t="s">
        <v>111</v>
      </c>
      <c r="H31" s="124">
        <f>個人種目!V216</f>
        <v>0</v>
      </c>
      <c r="I31" s="124"/>
      <c r="J31" s="4" t="s">
        <v>111</v>
      </c>
      <c r="L31" s="124">
        <f>D31+H31</f>
        <v>0</v>
      </c>
      <c r="M31" s="124"/>
      <c r="N31" s="4" t="s">
        <v>111</v>
      </c>
      <c r="R31" s="62"/>
    </row>
    <row r="32" spans="2:24" ht="16.5" customHeight="1" x14ac:dyDescent="0.15">
      <c r="B32" s="65" t="s">
        <v>120</v>
      </c>
      <c r="D32" s="124">
        <f>個人種目!V212</f>
        <v>0</v>
      </c>
      <c r="E32" s="124"/>
      <c r="F32" s="4" t="s">
        <v>111</v>
      </c>
      <c r="H32" s="124">
        <f>個人種目!V217</f>
        <v>0</v>
      </c>
      <c r="I32" s="124"/>
      <c r="J32" s="4" t="s">
        <v>111</v>
      </c>
      <c r="L32" s="124">
        <f>D32+H32</f>
        <v>0</v>
      </c>
      <c r="M32" s="124"/>
      <c r="N32" s="4" t="s">
        <v>111</v>
      </c>
      <c r="R32" s="62"/>
    </row>
    <row r="33" spans="2:29" ht="16.5" customHeight="1" x14ac:dyDescent="0.15">
      <c r="B33" s="65" t="s">
        <v>121</v>
      </c>
      <c r="D33" s="124">
        <f>個人種目!V213</f>
        <v>0</v>
      </c>
      <c r="E33" s="124"/>
      <c r="F33" s="4" t="s">
        <v>111</v>
      </c>
      <c r="H33" s="124">
        <f>個人種目!V218</f>
        <v>0</v>
      </c>
      <c r="I33" s="124"/>
      <c r="J33" s="4" t="s">
        <v>111</v>
      </c>
      <c r="L33" s="124">
        <f>D33+H33</f>
        <v>0</v>
      </c>
      <c r="M33" s="124"/>
      <c r="N33" s="4" t="s">
        <v>111</v>
      </c>
      <c r="R33" s="62"/>
    </row>
    <row r="34" spans="2:29" ht="16.5" customHeight="1" x14ac:dyDescent="0.15">
      <c r="B34" s="65" t="s">
        <v>122</v>
      </c>
      <c r="D34" s="124">
        <f>個人種目!V214</f>
        <v>0</v>
      </c>
      <c r="E34" s="124"/>
      <c r="F34" s="4" t="s">
        <v>111</v>
      </c>
      <c r="H34" s="124">
        <f>個人種目!V219</f>
        <v>0</v>
      </c>
      <c r="I34" s="124"/>
      <c r="J34" s="4" t="s">
        <v>111</v>
      </c>
      <c r="L34" s="124">
        <f>D34+H34</f>
        <v>0</v>
      </c>
      <c r="M34" s="124"/>
      <c r="N34" s="4" t="s">
        <v>111</v>
      </c>
      <c r="O34" s="63"/>
      <c r="P34" s="63"/>
    </row>
    <row r="35" spans="2:29" ht="16.5" customHeight="1" x14ac:dyDescent="0.15">
      <c r="B35" s="65" t="s">
        <v>208</v>
      </c>
      <c r="D35" s="124">
        <f>SUM(D31:D34)</f>
        <v>0</v>
      </c>
      <c r="E35" s="124"/>
      <c r="F35" s="4" t="s">
        <v>111</v>
      </c>
      <c r="G35" s="62"/>
      <c r="H35" s="124">
        <f>SUM(H31:H34)</f>
        <v>0</v>
      </c>
      <c r="I35" s="126"/>
      <c r="J35" s="4" t="s">
        <v>111</v>
      </c>
      <c r="L35" s="125">
        <f>L31+L32+L33+L34</f>
        <v>0</v>
      </c>
      <c r="M35" s="125"/>
      <c r="N35" s="4" t="s">
        <v>111</v>
      </c>
    </row>
    <row r="36" spans="2:29" ht="16.5" customHeight="1" x14ac:dyDescent="0.15">
      <c r="B36" s="93" t="s">
        <v>20</v>
      </c>
      <c r="D36" s="127" t="s">
        <v>205</v>
      </c>
      <c r="E36" s="127"/>
      <c r="F36" s="127"/>
      <c r="G36" s="127" t="s">
        <v>206</v>
      </c>
      <c r="H36" s="127"/>
      <c r="I36" s="127"/>
      <c r="J36" s="127"/>
      <c r="L36" s="127" t="s">
        <v>207</v>
      </c>
      <c r="M36" s="127"/>
      <c r="N36" s="127"/>
      <c r="P36" s="22"/>
      <c r="Q36" s="52"/>
      <c r="T36" s="9"/>
      <c r="U36" s="123" t="s">
        <v>211</v>
      </c>
      <c r="V36" s="123"/>
      <c r="W36" s="123"/>
      <c r="X36" s="123"/>
    </row>
    <row r="37" spans="2:29" ht="16.5" customHeight="1" x14ac:dyDescent="0.15">
      <c r="B37" s="65" t="s">
        <v>119</v>
      </c>
      <c r="D37" s="125">
        <f>個人種目!W211</f>
        <v>0</v>
      </c>
      <c r="E37" s="125"/>
      <c r="F37" s="4" t="s">
        <v>97</v>
      </c>
      <c r="H37" s="125">
        <f>個人種目!W216</f>
        <v>0</v>
      </c>
      <c r="I37" s="125"/>
      <c r="J37" s="4" t="s">
        <v>97</v>
      </c>
      <c r="L37" s="125">
        <f>D37+H37</f>
        <v>0</v>
      </c>
      <c r="M37" s="125"/>
      <c r="N37" s="4" t="s">
        <v>97</v>
      </c>
      <c r="P37" s="4" t="s">
        <v>209</v>
      </c>
      <c r="Q37" s="122">
        <v>600</v>
      </c>
      <c r="R37" s="122"/>
      <c r="S37" s="122"/>
      <c r="T37" s="4" t="s">
        <v>210</v>
      </c>
      <c r="U37" s="122">
        <f>L37*Q37</f>
        <v>0</v>
      </c>
      <c r="V37" s="122"/>
      <c r="W37" s="122"/>
      <c r="X37" s="122"/>
    </row>
    <row r="38" spans="2:29" ht="16.5" customHeight="1" x14ac:dyDescent="0.15">
      <c r="B38" s="65" t="s">
        <v>120</v>
      </c>
      <c r="D38" s="125">
        <f>個人種目!W212</f>
        <v>0</v>
      </c>
      <c r="E38" s="125"/>
      <c r="F38" s="4" t="s">
        <v>97</v>
      </c>
      <c r="H38" s="125">
        <f>個人種目!W217</f>
        <v>0</v>
      </c>
      <c r="I38" s="125"/>
      <c r="J38" s="4" t="s">
        <v>97</v>
      </c>
      <c r="L38" s="125">
        <f>D38+H38</f>
        <v>0</v>
      </c>
      <c r="M38" s="125"/>
      <c r="N38" s="4" t="s">
        <v>97</v>
      </c>
      <c r="P38" s="4" t="s">
        <v>209</v>
      </c>
      <c r="Q38" s="122">
        <v>700</v>
      </c>
      <c r="R38" s="122"/>
      <c r="S38" s="122"/>
      <c r="T38" s="4" t="s">
        <v>210</v>
      </c>
      <c r="U38" s="122">
        <f>L38*Q38</f>
        <v>0</v>
      </c>
      <c r="V38" s="122"/>
      <c r="W38" s="122"/>
      <c r="X38" s="122"/>
    </row>
    <row r="39" spans="2:29" ht="16.5" customHeight="1" x14ac:dyDescent="0.15">
      <c r="B39" s="65" t="s">
        <v>121</v>
      </c>
      <c r="D39" s="125">
        <f>個人種目!W213</f>
        <v>0</v>
      </c>
      <c r="E39" s="125"/>
      <c r="F39" s="4" t="s">
        <v>97</v>
      </c>
      <c r="H39" s="125">
        <f>個人種目!W218</f>
        <v>0</v>
      </c>
      <c r="I39" s="125"/>
      <c r="J39" s="4" t="s">
        <v>97</v>
      </c>
      <c r="L39" s="125">
        <f>D39+H39</f>
        <v>0</v>
      </c>
      <c r="M39" s="125"/>
      <c r="N39" s="4" t="s">
        <v>97</v>
      </c>
      <c r="P39" s="4" t="s">
        <v>209</v>
      </c>
      <c r="Q39" s="122">
        <v>1200</v>
      </c>
      <c r="R39" s="122"/>
      <c r="S39" s="122"/>
      <c r="T39" s="4" t="s">
        <v>210</v>
      </c>
      <c r="U39" s="122">
        <f>L39*Q39</f>
        <v>0</v>
      </c>
      <c r="V39" s="122"/>
      <c r="W39" s="122"/>
      <c r="X39" s="122"/>
      <c r="AC39" s="52"/>
    </row>
    <row r="40" spans="2:29" ht="16.5" customHeight="1" x14ac:dyDescent="0.15">
      <c r="B40" s="65" t="s">
        <v>122</v>
      </c>
      <c r="D40" s="125">
        <f>個人種目!W214</f>
        <v>0</v>
      </c>
      <c r="E40" s="125"/>
      <c r="F40" s="4" t="s">
        <v>97</v>
      </c>
      <c r="H40" s="125">
        <f>個人種目!W219</f>
        <v>0</v>
      </c>
      <c r="I40" s="125"/>
      <c r="J40" s="4" t="s">
        <v>97</v>
      </c>
      <c r="L40" s="125">
        <f>D40+H40</f>
        <v>0</v>
      </c>
      <c r="M40" s="125"/>
      <c r="N40" s="4" t="s">
        <v>97</v>
      </c>
      <c r="O40" s="63"/>
      <c r="P40" s="4" t="s">
        <v>209</v>
      </c>
      <c r="Q40" s="122">
        <v>1500</v>
      </c>
      <c r="R40" s="122"/>
      <c r="S40" s="122"/>
      <c r="T40" s="4" t="s">
        <v>210</v>
      </c>
      <c r="U40" s="122">
        <f>L40*Q40</f>
        <v>0</v>
      </c>
      <c r="V40" s="122"/>
      <c r="W40" s="122"/>
      <c r="X40" s="122"/>
    </row>
    <row r="41" spans="2:29" ht="16.5" customHeight="1" x14ac:dyDescent="0.15">
      <c r="B41" s="65" t="s">
        <v>208</v>
      </c>
      <c r="D41" s="124">
        <f>SUM(D37:D40)</f>
        <v>0</v>
      </c>
      <c r="E41" s="124"/>
      <c r="F41" s="4" t="s">
        <v>97</v>
      </c>
      <c r="G41" s="62"/>
      <c r="H41" s="124">
        <f>SUM(H37:H40)</f>
        <v>0</v>
      </c>
      <c r="I41" s="126"/>
      <c r="J41" s="4" t="s">
        <v>97</v>
      </c>
      <c r="L41" s="125">
        <f>L37+L38+L39+L40</f>
        <v>0</v>
      </c>
      <c r="M41" s="125"/>
      <c r="N41" s="4" t="s">
        <v>97</v>
      </c>
      <c r="Q41" s="51"/>
      <c r="U41" s="122">
        <f>SUM(U37:X40)</f>
        <v>0</v>
      </c>
      <c r="V41" s="122"/>
      <c r="W41" s="122"/>
      <c r="X41" s="122"/>
    </row>
    <row r="42" spans="2:29" ht="16.5" customHeight="1" x14ac:dyDescent="0.15">
      <c r="B42" s="93" t="s">
        <v>162</v>
      </c>
      <c r="D42" s="127" t="s">
        <v>205</v>
      </c>
      <c r="E42" s="127"/>
      <c r="F42" s="127"/>
      <c r="G42" s="127" t="s">
        <v>206</v>
      </c>
      <c r="H42" s="127"/>
      <c r="I42" s="127"/>
      <c r="J42" s="127"/>
      <c r="L42" s="127" t="s">
        <v>207</v>
      </c>
      <c r="M42" s="127"/>
      <c r="N42" s="127"/>
      <c r="P42" s="22"/>
      <c r="Q42" s="52"/>
      <c r="T42" s="9"/>
      <c r="U42" s="123" t="s">
        <v>211</v>
      </c>
      <c r="V42" s="123"/>
      <c r="W42" s="123"/>
      <c r="X42" s="123"/>
    </row>
    <row r="43" spans="2:29" ht="16.5" customHeight="1" x14ac:dyDescent="0.15">
      <c r="B43" s="65" t="s">
        <v>119</v>
      </c>
      <c r="D43" s="125">
        <f>個人種目!X211</f>
        <v>0</v>
      </c>
      <c r="E43" s="125"/>
      <c r="F43" s="4" t="s">
        <v>97</v>
      </c>
      <c r="H43" s="125">
        <f>個人種目!X216</f>
        <v>0</v>
      </c>
      <c r="I43" s="125"/>
      <c r="J43" s="4" t="s">
        <v>97</v>
      </c>
      <c r="L43" s="125">
        <f>D43+H43</f>
        <v>0</v>
      </c>
      <c r="M43" s="125"/>
      <c r="N43" s="4" t="s">
        <v>97</v>
      </c>
      <c r="P43" s="4" t="s">
        <v>209</v>
      </c>
      <c r="Q43" s="122">
        <v>600</v>
      </c>
      <c r="R43" s="122"/>
      <c r="S43" s="122"/>
      <c r="T43" s="4" t="s">
        <v>210</v>
      </c>
      <c r="U43" s="122">
        <f>L43*Q43</f>
        <v>0</v>
      </c>
      <c r="V43" s="122"/>
      <c r="W43" s="122"/>
      <c r="X43" s="122"/>
    </row>
    <row r="44" spans="2:29" ht="16.5" customHeight="1" x14ac:dyDescent="0.15">
      <c r="B44" s="65" t="s">
        <v>120</v>
      </c>
      <c r="D44" s="125">
        <f>個人種目!X212</f>
        <v>0</v>
      </c>
      <c r="E44" s="125"/>
      <c r="F44" s="4" t="s">
        <v>97</v>
      </c>
      <c r="H44" s="125">
        <f>個人種目!X217</f>
        <v>0</v>
      </c>
      <c r="I44" s="125"/>
      <c r="J44" s="4" t="s">
        <v>97</v>
      </c>
      <c r="L44" s="125">
        <f>D44+H44</f>
        <v>0</v>
      </c>
      <c r="M44" s="125"/>
      <c r="N44" s="4" t="s">
        <v>97</v>
      </c>
      <c r="P44" s="4" t="s">
        <v>209</v>
      </c>
      <c r="Q44" s="122">
        <v>700</v>
      </c>
      <c r="R44" s="122"/>
      <c r="S44" s="122"/>
      <c r="T44" s="4" t="s">
        <v>210</v>
      </c>
      <c r="U44" s="122">
        <f>L44*Q44</f>
        <v>0</v>
      </c>
      <c r="V44" s="122"/>
      <c r="W44" s="122"/>
      <c r="X44" s="122"/>
    </row>
    <row r="45" spans="2:29" ht="16.5" customHeight="1" x14ac:dyDescent="0.15">
      <c r="B45" s="65" t="s">
        <v>121</v>
      </c>
      <c r="D45" s="125">
        <f>個人種目!X213</f>
        <v>0</v>
      </c>
      <c r="E45" s="125"/>
      <c r="F45" s="4" t="s">
        <v>97</v>
      </c>
      <c r="H45" s="125">
        <f>個人種目!X218</f>
        <v>0</v>
      </c>
      <c r="I45" s="125"/>
      <c r="J45" s="4" t="s">
        <v>97</v>
      </c>
      <c r="L45" s="125">
        <f>D45+H45</f>
        <v>0</v>
      </c>
      <c r="M45" s="125"/>
      <c r="N45" s="4" t="s">
        <v>97</v>
      </c>
      <c r="P45" s="4" t="s">
        <v>209</v>
      </c>
      <c r="Q45" s="122">
        <v>1200</v>
      </c>
      <c r="R45" s="122"/>
      <c r="S45" s="122"/>
      <c r="T45" s="4" t="s">
        <v>210</v>
      </c>
      <c r="U45" s="122">
        <f>L45*Q45</f>
        <v>0</v>
      </c>
      <c r="V45" s="122"/>
      <c r="W45" s="122"/>
      <c r="X45" s="122"/>
    </row>
    <row r="46" spans="2:29" ht="16.5" customHeight="1" x14ac:dyDescent="0.15">
      <c r="B46" s="65" t="s">
        <v>118</v>
      </c>
      <c r="D46" s="125">
        <f>個人種目!X214</f>
        <v>0</v>
      </c>
      <c r="E46" s="125"/>
      <c r="F46" s="4" t="s">
        <v>97</v>
      </c>
      <c r="H46" s="125">
        <f>個人種目!X219</f>
        <v>0</v>
      </c>
      <c r="I46" s="125"/>
      <c r="J46" s="4" t="s">
        <v>97</v>
      </c>
      <c r="L46" s="125">
        <f>D46+H46</f>
        <v>0</v>
      </c>
      <c r="M46" s="125"/>
      <c r="N46" s="4" t="s">
        <v>97</v>
      </c>
      <c r="O46" s="63"/>
      <c r="P46" s="4" t="s">
        <v>209</v>
      </c>
      <c r="Q46" s="122">
        <v>1500</v>
      </c>
      <c r="R46" s="122"/>
      <c r="S46" s="122"/>
      <c r="T46" s="4" t="s">
        <v>210</v>
      </c>
      <c r="U46" s="122">
        <f>L46*Q46</f>
        <v>0</v>
      </c>
      <c r="V46" s="122"/>
      <c r="W46" s="122"/>
      <c r="X46" s="122"/>
    </row>
    <row r="47" spans="2:29" ht="19.5" customHeight="1" x14ac:dyDescent="0.15">
      <c r="B47" s="65" t="s">
        <v>208</v>
      </c>
      <c r="D47" s="124">
        <f>SUM(D43:D46)</f>
        <v>0</v>
      </c>
      <c r="E47" s="124"/>
      <c r="F47" s="4" t="s">
        <v>97</v>
      </c>
      <c r="G47" s="62"/>
      <c r="H47" s="124">
        <f>SUM(H43:H46)</f>
        <v>0</v>
      </c>
      <c r="I47" s="126"/>
      <c r="J47" s="4" t="s">
        <v>97</v>
      </c>
      <c r="L47" s="125">
        <f>L43+L44+L45+L46</f>
        <v>0</v>
      </c>
      <c r="M47" s="125"/>
      <c r="N47" s="4" t="s">
        <v>97</v>
      </c>
      <c r="Q47" s="51"/>
      <c r="U47" s="122">
        <f>SUM(U43:X46)</f>
        <v>0</v>
      </c>
      <c r="V47" s="122"/>
      <c r="W47" s="122"/>
      <c r="X47" s="122"/>
    </row>
    <row r="48" spans="2:29" ht="19.5" customHeight="1" x14ac:dyDescent="0.15">
      <c r="B48" s="93" t="s">
        <v>19</v>
      </c>
      <c r="D48" s="127" t="s">
        <v>205</v>
      </c>
      <c r="E48" s="127"/>
      <c r="F48" s="127"/>
      <c r="G48" s="127" t="s">
        <v>206</v>
      </c>
      <c r="H48" s="127"/>
      <c r="I48" s="127"/>
      <c r="J48" s="127"/>
      <c r="L48" s="127" t="s">
        <v>207</v>
      </c>
      <c r="M48" s="127"/>
      <c r="N48" s="127"/>
      <c r="P48" s="22"/>
      <c r="Q48" s="52"/>
      <c r="T48" s="9"/>
      <c r="U48" s="9"/>
    </row>
    <row r="49" spans="2:28" ht="19.5" customHeight="1" x14ac:dyDescent="0.15">
      <c r="B49" s="65" t="s">
        <v>119</v>
      </c>
      <c r="D49" s="124">
        <f>リレー種目!K9+リレー種目!K13</f>
        <v>0</v>
      </c>
      <c r="E49" s="124"/>
      <c r="F49" s="4" t="s">
        <v>97</v>
      </c>
      <c r="H49" s="124">
        <f>リレー種目!L9+リレー種目!L13</f>
        <v>0</v>
      </c>
      <c r="I49" s="124"/>
      <c r="J49" s="4" t="s">
        <v>97</v>
      </c>
      <c r="L49" s="124">
        <f>D49+H49</f>
        <v>0</v>
      </c>
      <c r="M49" s="124"/>
      <c r="N49" s="4" t="s">
        <v>97</v>
      </c>
      <c r="P49" s="4" t="s">
        <v>209</v>
      </c>
      <c r="Q49" s="122">
        <v>1000</v>
      </c>
      <c r="R49" s="122"/>
      <c r="S49" s="122"/>
      <c r="T49" s="4" t="s">
        <v>210</v>
      </c>
      <c r="U49" s="122">
        <f>L49*Q49</f>
        <v>0</v>
      </c>
      <c r="V49" s="122"/>
      <c r="W49" s="122"/>
      <c r="X49" s="122"/>
    </row>
    <row r="50" spans="2:28" ht="19.5" customHeight="1" x14ac:dyDescent="0.15">
      <c r="B50" s="65" t="s">
        <v>120</v>
      </c>
      <c r="D50" s="124">
        <f>リレー種目!K17+リレー種目!K21</f>
        <v>0</v>
      </c>
      <c r="E50" s="124"/>
      <c r="F50" s="4" t="s">
        <v>97</v>
      </c>
      <c r="H50" s="124">
        <f>リレー種目!L17+リレー種目!L21</f>
        <v>0</v>
      </c>
      <c r="I50" s="124"/>
      <c r="J50" s="4" t="s">
        <v>97</v>
      </c>
      <c r="L50" s="124">
        <f>D50+H50</f>
        <v>0</v>
      </c>
      <c r="M50" s="124"/>
      <c r="N50" s="4" t="s">
        <v>97</v>
      </c>
      <c r="P50" s="4" t="s">
        <v>209</v>
      </c>
      <c r="Q50" s="122">
        <v>1500</v>
      </c>
      <c r="R50" s="122"/>
      <c r="S50" s="122"/>
      <c r="T50" s="4" t="s">
        <v>210</v>
      </c>
      <c r="U50" s="122">
        <f>L50*Q50</f>
        <v>0</v>
      </c>
      <c r="V50" s="122"/>
      <c r="W50" s="122"/>
      <c r="X50" s="122"/>
    </row>
    <row r="51" spans="2:28" ht="19.5" customHeight="1" x14ac:dyDescent="0.15">
      <c r="B51" s="65" t="s">
        <v>121</v>
      </c>
      <c r="D51" s="124">
        <f>リレー種目!K25+リレー種目!K29</f>
        <v>0</v>
      </c>
      <c r="E51" s="124"/>
      <c r="F51" s="4" t="s">
        <v>97</v>
      </c>
      <c r="H51" s="124">
        <f>リレー種目!L25+リレー種目!L29</f>
        <v>0</v>
      </c>
      <c r="I51" s="124"/>
      <c r="J51" s="4" t="s">
        <v>97</v>
      </c>
      <c r="L51" s="124">
        <f>D51+H51</f>
        <v>0</v>
      </c>
      <c r="M51" s="124"/>
      <c r="N51" s="4" t="s">
        <v>97</v>
      </c>
      <c r="P51" s="4" t="s">
        <v>209</v>
      </c>
      <c r="Q51" s="122">
        <v>2000</v>
      </c>
      <c r="R51" s="122"/>
      <c r="S51" s="122"/>
      <c r="T51" s="4" t="s">
        <v>210</v>
      </c>
      <c r="U51" s="122">
        <f>L51*Q51</f>
        <v>0</v>
      </c>
      <c r="V51" s="122"/>
      <c r="W51" s="122"/>
      <c r="X51" s="122"/>
    </row>
    <row r="52" spans="2:28" ht="19.5" customHeight="1" x14ac:dyDescent="0.15">
      <c r="B52" s="65" t="s">
        <v>122</v>
      </c>
      <c r="D52" s="124">
        <f>リレー種目!K33+リレー種目!K37</f>
        <v>0</v>
      </c>
      <c r="E52" s="124"/>
      <c r="F52" s="4" t="s">
        <v>97</v>
      </c>
      <c r="H52" s="124">
        <f>リレー種目!L33+リレー種目!L37</f>
        <v>0</v>
      </c>
      <c r="I52" s="124"/>
      <c r="J52" s="4" t="s">
        <v>97</v>
      </c>
      <c r="L52" s="124">
        <f>D52+H52</f>
        <v>0</v>
      </c>
      <c r="M52" s="124"/>
      <c r="N52" s="4" t="s">
        <v>97</v>
      </c>
      <c r="P52" s="4" t="s">
        <v>209</v>
      </c>
      <c r="Q52" s="122">
        <v>2500</v>
      </c>
      <c r="R52" s="122"/>
      <c r="S52" s="122"/>
      <c r="T52" s="4" t="s">
        <v>210</v>
      </c>
      <c r="U52" s="122">
        <f>L52*Q52</f>
        <v>0</v>
      </c>
      <c r="V52" s="122"/>
      <c r="W52" s="122"/>
      <c r="X52" s="122"/>
    </row>
    <row r="53" spans="2:28" ht="19.5" customHeight="1" x14ac:dyDescent="0.15">
      <c r="B53" s="65" t="s">
        <v>208</v>
      </c>
      <c r="C53" s="30"/>
      <c r="D53" s="124">
        <f>SUM(D49:D52)</f>
        <v>0</v>
      </c>
      <c r="E53" s="124"/>
      <c r="F53" s="4" t="s">
        <v>97</v>
      </c>
      <c r="G53" s="62"/>
      <c r="H53" s="124">
        <f>SUM(H49:H52)</f>
        <v>0</v>
      </c>
      <c r="I53" s="126"/>
      <c r="J53" s="4" t="s">
        <v>97</v>
      </c>
      <c r="L53" s="125">
        <f>L49+L50+L51+L52</f>
        <v>0</v>
      </c>
      <c r="M53" s="125"/>
      <c r="N53" s="4" t="s">
        <v>97</v>
      </c>
      <c r="U53" s="122">
        <f>SUM(U49:X52)</f>
        <v>0</v>
      </c>
      <c r="V53" s="122"/>
      <c r="W53" s="122"/>
      <c r="X53" s="122"/>
    </row>
    <row r="54" spans="2:28" ht="19.5" customHeight="1" x14ac:dyDescent="0.15">
      <c r="B54" s="10"/>
      <c r="L54" s="146" t="s">
        <v>212</v>
      </c>
      <c r="M54" s="146"/>
      <c r="N54" s="146"/>
      <c r="O54" s="146"/>
      <c r="P54" s="146"/>
      <c r="Q54" s="146"/>
      <c r="R54" s="146"/>
      <c r="S54" s="145">
        <f>U41+U47+U53</f>
        <v>0</v>
      </c>
      <c r="T54" s="145"/>
      <c r="U54" s="145"/>
      <c r="V54" s="145"/>
      <c r="W54" s="145"/>
      <c r="X54" s="145"/>
      <c r="AB54" s="45"/>
    </row>
    <row r="55" spans="2:28" ht="22.5" customHeight="1" x14ac:dyDescent="0.15">
      <c r="C55" s="64"/>
      <c r="D55" s="64"/>
      <c r="E55" s="64"/>
      <c r="F55" s="64"/>
      <c r="G55" s="64"/>
      <c r="H55" s="64"/>
      <c r="N55" s="30"/>
      <c r="AB55" s="45"/>
    </row>
    <row r="56" spans="2:28" ht="22.5" customHeight="1" x14ac:dyDescent="0.15">
      <c r="C56" s="64"/>
      <c r="D56" s="64"/>
      <c r="E56" s="64"/>
      <c r="F56" s="64"/>
      <c r="G56" s="64"/>
      <c r="H56" s="64"/>
      <c r="L56" s="5"/>
      <c r="M56" s="5"/>
      <c r="N56" s="5"/>
      <c r="O56" s="5"/>
      <c r="P56" s="5"/>
      <c r="AB56" s="45"/>
    </row>
    <row r="72" spans="5:5" ht="22.5" customHeight="1" x14ac:dyDescent="0.15">
      <c r="E72" s="4" ph="1"/>
    </row>
    <row r="88" spans="5:5" ht="22.5" customHeight="1" x14ac:dyDescent="0.15">
      <c r="E88" s="4" ph="1"/>
    </row>
    <row r="89" spans="5:5" ht="22.5" customHeight="1" x14ac:dyDescent="0.15">
      <c r="E89" s="4" ph="1"/>
    </row>
    <row r="101" spans="5:5" ht="22.5" customHeight="1" x14ac:dyDescent="0.15">
      <c r="E101" s="4" ph="1"/>
    </row>
    <row r="102" spans="5:5" ht="22.5" customHeight="1" x14ac:dyDescent="0.15">
      <c r="E102" s="4" ph="1"/>
    </row>
    <row r="108" spans="5:5" ht="22.5" customHeight="1" x14ac:dyDescent="0.15">
      <c r="E108" s="4" ph="1"/>
    </row>
  </sheetData>
  <sheetProtection algorithmName="SHA-512" hashValue="DttCpgoWj5aGi/Gm4mAhHkSGn3EEEgiabGtem60LIxwntjMWYePC4+HE/d4Ko1/cgCFsh43dncYRwQfic7fOQw==" saltValue="BOuWa8+crX4tLlvj4HeFMQ==" spinCount="100000" sheet="1" selectLockedCells="1"/>
  <mergeCells count="120">
    <mergeCell ref="U53:X53"/>
    <mergeCell ref="S54:X54"/>
    <mergeCell ref="L54:R54"/>
    <mergeCell ref="B28:W28"/>
    <mergeCell ref="H49:I49"/>
    <mergeCell ref="L38:M38"/>
    <mergeCell ref="D39:E39"/>
    <mergeCell ref="D45:E45"/>
    <mergeCell ref="D46:E46"/>
    <mergeCell ref="D43:E43"/>
    <mergeCell ref="L41:M41"/>
    <mergeCell ref="H41:I41"/>
    <mergeCell ref="L53:M53"/>
    <mergeCell ref="D53:E53"/>
    <mergeCell ref="H53:I53"/>
    <mergeCell ref="D52:E52"/>
    <mergeCell ref="H52:I52"/>
    <mergeCell ref="L51:M51"/>
    <mergeCell ref="L52:M52"/>
    <mergeCell ref="L39:M39"/>
    <mergeCell ref="D40:E40"/>
    <mergeCell ref="H40:I40"/>
    <mergeCell ref="L40:M40"/>
    <mergeCell ref="D38:E38"/>
    <mergeCell ref="Q49:S49"/>
    <mergeCell ref="U1:X1"/>
    <mergeCell ref="D31:E31"/>
    <mergeCell ref="H31:I31"/>
    <mergeCell ref="L31:M31"/>
    <mergeCell ref="C13:O13"/>
    <mergeCell ref="S1:T1"/>
    <mergeCell ref="L33:M33"/>
    <mergeCell ref="D34:E34"/>
    <mergeCell ref="H34:I34"/>
    <mergeCell ref="C11:O11"/>
    <mergeCell ref="P19:X19"/>
    <mergeCell ref="C19:I19"/>
    <mergeCell ref="C25:I25"/>
    <mergeCell ref="P25:X25"/>
    <mergeCell ref="B27:W27"/>
    <mergeCell ref="A1:B1"/>
    <mergeCell ref="D30:F30"/>
    <mergeCell ref="G30:J30"/>
    <mergeCell ref="L30:N30"/>
    <mergeCell ref="L3:X3"/>
    <mergeCell ref="D32:E32"/>
    <mergeCell ref="H32:I32"/>
    <mergeCell ref="L32:M32"/>
    <mergeCell ref="G36:J36"/>
    <mergeCell ref="L36:N36"/>
    <mergeCell ref="D33:E33"/>
    <mergeCell ref="H33:I33"/>
    <mergeCell ref="C15:G15"/>
    <mergeCell ref="P15:X15"/>
    <mergeCell ref="D37:E37"/>
    <mergeCell ref="H37:I37"/>
    <mergeCell ref="L49:M49"/>
    <mergeCell ref="L37:M37"/>
    <mergeCell ref="D49:E49"/>
    <mergeCell ref="Q46:S46"/>
    <mergeCell ref="U46:X46"/>
    <mergeCell ref="U47:X47"/>
    <mergeCell ref="U44:X44"/>
    <mergeCell ref="D48:F48"/>
    <mergeCell ref="L44:M44"/>
    <mergeCell ref="H45:I45"/>
    <mergeCell ref="L45:M45"/>
    <mergeCell ref="H46:I46"/>
    <mergeCell ref="L46:M46"/>
    <mergeCell ref="H43:I43"/>
    <mergeCell ref="L43:M43"/>
    <mergeCell ref="H47:I47"/>
    <mergeCell ref="U40:X40"/>
    <mergeCell ref="U45:X45"/>
    <mergeCell ref="D51:E51"/>
    <mergeCell ref="H51:I51"/>
    <mergeCell ref="L34:M34"/>
    <mergeCell ref="L35:M35"/>
    <mergeCell ref="D35:E35"/>
    <mergeCell ref="H35:I35"/>
    <mergeCell ref="D41:E41"/>
    <mergeCell ref="D50:E50"/>
    <mergeCell ref="H50:I50"/>
    <mergeCell ref="D44:E44"/>
    <mergeCell ref="H44:I44"/>
    <mergeCell ref="D47:E47"/>
    <mergeCell ref="G48:J48"/>
    <mergeCell ref="L48:N48"/>
    <mergeCell ref="D42:F42"/>
    <mergeCell ref="G42:J42"/>
    <mergeCell ref="L42:N42"/>
    <mergeCell ref="H38:I38"/>
    <mergeCell ref="H39:I39"/>
    <mergeCell ref="L47:M47"/>
    <mergeCell ref="L50:M50"/>
    <mergeCell ref="D36:F36"/>
    <mergeCell ref="C21:K21"/>
    <mergeCell ref="C23:X23"/>
    <mergeCell ref="C22:X22"/>
    <mergeCell ref="Q50:S50"/>
    <mergeCell ref="Q51:S51"/>
    <mergeCell ref="Q52:S52"/>
    <mergeCell ref="U49:X49"/>
    <mergeCell ref="U50:X50"/>
    <mergeCell ref="U51:X51"/>
    <mergeCell ref="U52:X52"/>
    <mergeCell ref="U36:X36"/>
    <mergeCell ref="Q37:S37"/>
    <mergeCell ref="Q38:S38"/>
    <mergeCell ref="Q39:S39"/>
    <mergeCell ref="Q40:S40"/>
    <mergeCell ref="Q45:S45"/>
    <mergeCell ref="U42:X42"/>
    <mergeCell ref="U41:X41"/>
    <mergeCell ref="Q43:S43"/>
    <mergeCell ref="U43:X43"/>
    <mergeCell ref="Q44:S44"/>
    <mergeCell ref="U37:X37"/>
    <mergeCell ref="U38:X38"/>
    <mergeCell ref="U39:X39"/>
  </mergeCells>
  <phoneticPr fontId="2"/>
  <dataValidations xWindow="344" yWindow="836" count="12">
    <dataValidation imeMode="on" allowBlank="1" showInputMessage="1" showErrorMessage="1" promptTitle="申込責任者名" prompt="申込責任者名を入力して下さい。" sqref="C19 J19:K19" xr:uid="{00000000-0002-0000-0000-000000000000}"/>
    <dataValidation imeMode="off" allowBlank="1" showInputMessage="1" showErrorMessage="1" promptTitle="特別参加種目数" prompt="特別参加者の種目数を入力して下さい。" sqref="O42 O48 O36" xr:uid="{00000000-0002-0000-0000-000001000000}"/>
    <dataValidation imeMode="on" allowBlank="1" showInputMessage="1" showErrorMessage="1" promptTitle="チーム名" prompt="チーム名称を選択してください。" sqref="C11:O11" xr:uid="{00000000-0002-0000-0000-000002000000}"/>
    <dataValidation imeMode="on" allowBlank="1" showInputMessage="1" showErrorMessage="1" promptTitle="チーム名ｶﾅ" prompt="チーム名称を半角ｶﾅで入力してください。" sqref="C13:O14" xr:uid="{00000000-0002-0000-0000-000003000000}"/>
    <dataValidation allowBlank="1" showInputMessage="1" showErrorMessage="1" promptTitle="チーム略称" prompt="チーム略称を6文字以内で入力してください" sqref="C16:G16" xr:uid="{00000000-0002-0000-0000-000004000000}"/>
    <dataValidation imeMode="halfKatakana" allowBlank="1" showInputMessage="1" showErrorMessage="1" promptTitle="チーム略称ｶﾅ" prompt="チーム略称ｶﾅを半角ｶﾅで入力してください。" sqref="P15:X15" xr:uid="{00000000-0002-0000-0000-000005000000}"/>
    <dataValidation type="list" imeMode="on" allowBlank="1" showInputMessage="1" showErrorMessage="1" sqref="C25:I25" xr:uid="{00000000-0002-0000-0000-000007000000}">
      <formula1>"必要,不要"</formula1>
    </dataValidation>
    <dataValidation type="whole" imeMode="off" allowBlank="1" showInputMessage="1" showErrorMessage="1" prompt="特別参加者数を入力して下さい。" sqref="O30" xr:uid="{00000000-0002-0000-0000-000008000000}">
      <formula1>0</formula1>
      <formula2>40</formula2>
    </dataValidation>
    <dataValidation type="textLength" operator="lessThanOrEqual" allowBlank="1" showInputMessage="1" showErrorMessage="1" promptTitle="チーム略称" prompt="チーム略称を6文字以内で入力してください" sqref="C15:G15" xr:uid="{00000000-0002-0000-0000-000009000000}">
      <formula1>6</formula1>
    </dataValidation>
    <dataValidation allowBlank="1" showInputMessage="1" showErrorMessage="1" promptTitle="住所２" prompt="アパート、マンション、部屋番号を記載" sqref="C23" xr:uid="{CAF09C37-BDD8-47AD-8000-2A58106E7BEC}"/>
    <dataValidation allowBlank="1" showInputMessage="1" showErrorMessage="1" prompt="郵便番号の記載" sqref="C21" xr:uid="{5BE25ABB-5A0C-4012-B074-492F55139D13}"/>
    <dataValidation imeMode="halfKatakana" allowBlank="1" showInputMessage="1" showErrorMessage="1" promptTitle="送付物住所" prompt="送付物が受け取れる住所を記載" sqref="C22:X22" xr:uid="{EBA5C100-E540-402F-BC84-525460BE12D6}"/>
  </dataValidations>
  <printOptions horizontalCentered="1"/>
  <pageMargins left="0.39370078740157483" right="0.39370078740157483" top="0.39370078740157483" bottom="0.59055118110236227" header="0.51181102362204722" footer="0.51181102362204722"/>
  <pageSetup paperSize="9" scale="89" orientation="portrait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B219"/>
  <sheetViews>
    <sheetView showGridLines="0" zoomScale="85" zoomScaleNormal="85" zoomScaleSheetLayoutView="75" workbookViewId="0">
      <pane ySplit="4" topLeftCell="A5" activePane="bottomLeft" state="frozen"/>
      <selection pane="bottomLeft" activeCell="B6" sqref="B6"/>
    </sheetView>
  </sheetViews>
  <sheetFormatPr defaultColWidth="9.140625" defaultRowHeight="16.5" customHeight="1" x14ac:dyDescent="0.15"/>
  <cols>
    <col min="1" max="1" width="4.85546875" style="52" customWidth="1"/>
    <col min="2" max="2" width="14.140625" style="4" customWidth="1"/>
    <col min="3" max="5" width="10" style="4" customWidth="1"/>
    <col min="6" max="6" width="9.85546875" style="4" bestFit="1" customWidth="1"/>
    <col min="7" max="7" width="14.7109375" style="5" customWidth="1"/>
    <col min="8" max="8" width="11" style="4" customWidth="1"/>
    <col min="9" max="9" width="14.7109375" style="4" customWidth="1"/>
    <col min="10" max="10" width="11" style="4" bestFit="1" customWidth="1"/>
    <col min="11" max="11" width="14.7109375" style="4" customWidth="1"/>
    <col min="12" max="12" width="11" style="4" customWidth="1"/>
    <col min="13" max="13" width="14.7109375" style="4" customWidth="1"/>
    <col min="14" max="14" width="11" style="4" bestFit="1" customWidth="1"/>
    <col min="15" max="15" width="6.28515625" style="4" bestFit="1" customWidth="1"/>
    <col min="16" max="16" width="9.85546875" style="4" bestFit="1" customWidth="1"/>
    <col min="17" max="17" width="6.85546875" style="4" customWidth="1"/>
    <col min="18" max="20" width="6.7109375" style="4" hidden="1" customWidth="1"/>
    <col min="21" max="21" width="17" style="4" hidden="1" customWidth="1"/>
    <col min="22" max="22" width="6.7109375" style="4" hidden="1" customWidth="1"/>
    <col min="23" max="23" width="9" style="4" hidden="1" customWidth="1"/>
    <col min="24" max="24" width="14.28515625" style="4" hidden="1" customWidth="1"/>
    <col min="25" max="25" width="3.140625" style="4" hidden="1" customWidth="1"/>
    <col min="26" max="26" width="9" style="4" hidden="1" customWidth="1"/>
    <col min="27" max="27" width="4" style="4" hidden="1" customWidth="1"/>
    <col min="28" max="28" width="9" style="4" hidden="1" customWidth="1"/>
    <col min="29" max="29" width="2.85546875" style="4" hidden="1" customWidth="1"/>
    <col min="30" max="30" width="6.7109375" style="4" hidden="1" customWidth="1"/>
    <col min="31" max="31" width="2.85546875" style="4" hidden="1" customWidth="1"/>
    <col min="32" max="32" width="6.7109375" style="4" hidden="1" customWidth="1"/>
    <col min="33" max="33" width="4" style="4" hidden="1" customWidth="1"/>
    <col min="34" max="34" width="17" style="4" hidden="1" customWidth="1"/>
    <col min="35" max="36" width="9" style="4" hidden="1" customWidth="1"/>
    <col min="37" max="37" width="6.7109375" style="4" hidden="1" customWidth="1"/>
    <col min="38" max="38" width="9" style="4" hidden="1" customWidth="1"/>
    <col min="39" max="39" width="9" style="52" hidden="1" customWidth="1"/>
    <col min="40" max="40" width="11.5703125" style="4" hidden="1" customWidth="1"/>
    <col min="41" max="48" width="4.28515625" style="4" hidden="1" customWidth="1"/>
    <col min="49" max="52" width="12.85546875" style="4" hidden="1" customWidth="1"/>
    <col min="53" max="56" width="4.28515625" style="4" hidden="1" customWidth="1"/>
    <col min="57" max="58" width="4" style="4" hidden="1" customWidth="1"/>
    <col min="59" max="59" width="5.5703125" style="4" hidden="1" customWidth="1"/>
    <col min="60" max="60" width="9" style="4" hidden="1" customWidth="1"/>
    <col min="61" max="61" width="4" style="4" hidden="1" customWidth="1"/>
    <col min="62" max="62" width="9" style="4" hidden="1" customWidth="1"/>
    <col min="63" max="63" width="4" style="4" hidden="1" customWidth="1"/>
    <col min="64" max="64" width="9" style="4" hidden="1" customWidth="1"/>
    <col min="65" max="65" width="4" style="4" hidden="1" customWidth="1"/>
    <col min="66" max="66" width="6.7109375" style="4" hidden="1" customWidth="1"/>
    <col min="67" max="68" width="4" style="4" hidden="1" customWidth="1"/>
    <col min="69" max="69" width="14.28515625" style="4" hidden="1" customWidth="1"/>
    <col min="70" max="70" width="11.5703125" style="4" hidden="1" customWidth="1"/>
    <col min="71" max="71" width="4" style="4" hidden="1" customWidth="1"/>
    <col min="72" max="74" width="6.7109375" style="4" hidden="1" customWidth="1"/>
    <col min="75" max="75" width="7.85546875" style="4" hidden="1" customWidth="1"/>
    <col min="76" max="76" width="6.7109375" style="4" hidden="1" customWidth="1"/>
    <col min="77" max="77" width="9" style="4" hidden="1" customWidth="1"/>
    <col min="78" max="78" width="19.28515625" style="4" hidden="1" customWidth="1"/>
    <col min="79" max="79" width="9" style="4" hidden="1" customWidth="1"/>
    <col min="80" max="80" width="0.85546875" style="4" customWidth="1"/>
    <col min="81" max="81" width="14.140625" style="4" customWidth="1"/>
    <col min="82" max="16384" width="9.140625" style="4"/>
  </cols>
  <sheetData>
    <row r="1" spans="1:80" ht="16.5" customHeight="1" x14ac:dyDescent="0.15">
      <c r="A1" s="111" t="str">
        <f>申込書!B3</f>
        <v>東京アクアティクスセンター杯水泳大会2023</v>
      </c>
      <c r="G1" s="108" t="s">
        <v>170</v>
      </c>
      <c r="O1" s="11"/>
      <c r="U1" s="30" t="s">
        <v>86</v>
      </c>
      <c r="V1" s="112">
        <f>申込書!L3</f>
        <v>45193</v>
      </c>
      <c r="W1" s="112"/>
    </row>
    <row r="2" spans="1:80" ht="16.5" customHeight="1" x14ac:dyDescent="0.1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0" t="s">
        <v>87</v>
      </c>
      <c r="V2" s="112">
        <f>DATE(YEAR(V1),4,1)</f>
        <v>45017</v>
      </c>
      <c r="W2" s="112"/>
      <c r="X2" s="74">
        <f>DATE(YEAR(V1)-6,4,1)</f>
        <v>42826</v>
      </c>
      <c r="AJ2" s="34"/>
      <c r="AK2" s="34"/>
      <c r="AL2" s="34"/>
    </row>
    <row r="3" spans="1:80" ht="16.5" customHeight="1" x14ac:dyDescent="0.15">
      <c r="A3" s="46"/>
      <c r="B3" s="46" t="str">
        <f>IF(申込書!C11="","「申込書」シートでチーム名を選択して下さい。",申込書!C11)</f>
        <v>「申込書」シートでチーム名を選択して下さい。</v>
      </c>
      <c r="C3" s="2"/>
      <c r="D3" s="2"/>
      <c r="E3" s="2"/>
      <c r="F3" s="2"/>
      <c r="G3" s="2"/>
      <c r="H3" s="50"/>
      <c r="I3" s="50"/>
      <c r="J3" s="50"/>
      <c r="K3" s="50"/>
      <c r="L3" s="50"/>
      <c r="M3" s="50"/>
      <c r="N3" s="50"/>
      <c r="Z3" s="4" t="s">
        <v>195</v>
      </c>
      <c r="AB3" s="4" t="s">
        <v>196</v>
      </c>
      <c r="AD3" s="4" t="s">
        <v>197</v>
      </c>
      <c r="AF3" s="4" t="s">
        <v>194</v>
      </c>
    </row>
    <row r="4" spans="1:80" s="52" customFormat="1" ht="16.5" customHeight="1" x14ac:dyDescent="0.15">
      <c r="A4" s="53" t="s">
        <v>222</v>
      </c>
      <c r="B4" s="53" t="s">
        <v>2</v>
      </c>
      <c r="C4" s="53" t="s">
        <v>3</v>
      </c>
      <c r="D4" s="53" t="s">
        <v>4</v>
      </c>
      <c r="E4" s="53" t="s">
        <v>5</v>
      </c>
      <c r="F4" s="53" t="s">
        <v>6</v>
      </c>
      <c r="G4" s="114" t="s">
        <v>64</v>
      </c>
      <c r="H4" s="115"/>
      <c r="I4" s="114" t="s">
        <v>65</v>
      </c>
      <c r="J4" s="115"/>
      <c r="K4" s="114" t="s">
        <v>116</v>
      </c>
      <c r="L4" s="115"/>
      <c r="M4" s="114" t="s">
        <v>117</v>
      </c>
      <c r="N4" s="115"/>
      <c r="O4" s="53" t="s">
        <v>14</v>
      </c>
      <c r="P4" s="53" t="s">
        <v>66</v>
      </c>
      <c r="R4" s="52" t="s">
        <v>88</v>
      </c>
      <c r="S4" s="52" t="s">
        <v>193</v>
      </c>
      <c r="Z4" s="52">
        <v>1</v>
      </c>
      <c r="AB4" s="52">
        <v>2</v>
      </c>
      <c r="AD4" s="52">
        <v>3</v>
      </c>
      <c r="AF4" s="52">
        <v>5</v>
      </c>
      <c r="AJ4" s="7" t="s">
        <v>98</v>
      </c>
      <c r="AK4" s="7"/>
      <c r="AL4" s="7"/>
      <c r="AN4" s="52" t="s">
        <v>63</v>
      </c>
      <c r="AO4" s="113" t="s">
        <v>44</v>
      </c>
      <c r="AP4" s="113"/>
      <c r="AQ4" s="113"/>
      <c r="AR4" s="113"/>
      <c r="AS4" s="113" t="s">
        <v>45</v>
      </c>
      <c r="AT4" s="113"/>
      <c r="AU4" s="113"/>
      <c r="AV4" s="113"/>
      <c r="AW4" s="113" t="s">
        <v>48</v>
      </c>
      <c r="AX4" s="113"/>
      <c r="AY4" s="113"/>
      <c r="AZ4" s="113"/>
      <c r="BA4" s="113" t="s">
        <v>25</v>
      </c>
      <c r="BB4" s="113"/>
      <c r="BC4" s="113"/>
      <c r="BD4" s="113"/>
    </row>
    <row r="5" spans="1:80" ht="16.5" customHeight="1" x14ac:dyDescent="0.15">
      <c r="A5" s="2" t="s">
        <v>149</v>
      </c>
      <c r="G5" s="32" t="s">
        <v>108</v>
      </c>
      <c r="H5" s="53" t="s">
        <v>13</v>
      </c>
      <c r="I5" s="32" t="s">
        <v>108</v>
      </c>
      <c r="J5" s="53" t="s">
        <v>13</v>
      </c>
      <c r="K5" s="32" t="s">
        <v>108</v>
      </c>
      <c r="L5" s="53" t="s">
        <v>13</v>
      </c>
      <c r="M5" s="32" t="s">
        <v>108</v>
      </c>
      <c r="N5" s="53" t="s">
        <v>13</v>
      </c>
      <c r="O5" s="38"/>
      <c r="P5" s="38"/>
      <c r="R5" s="52" t="s">
        <v>89</v>
      </c>
      <c r="S5" s="52" t="s">
        <v>14</v>
      </c>
      <c r="T5" s="4" t="s">
        <v>90</v>
      </c>
      <c r="U5" s="4" t="s">
        <v>88</v>
      </c>
      <c r="X5" s="5" t="s">
        <v>96</v>
      </c>
      <c r="Y5" s="4">
        <v>0</v>
      </c>
      <c r="Z5" s="4">
        <v>0</v>
      </c>
      <c r="AB5" s="4">
        <v>0</v>
      </c>
      <c r="AD5" s="4">
        <v>0</v>
      </c>
      <c r="AF5" s="4">
        <v>0</v>
      </c>
      <c r="AI5" s="5" t="s">
        <v>103</v>
      </c>
      <c r="AJ5" s="7" t="s">
        <v>99</v>
      </c>
      <c r="AK5" s="7" t="s">
        <v>160</v>
      </c>
      <c r="AL5" s="7" t="s">
        <v>161</v>
      </c>
      <c r="AM5" s="7" t="s">
        <v>93</v>
      </c>
      <c r="AO5" s="38" t="s">
        <v>21</v>
      </c>
      <c r="AP5" s="38" t="s">
        <v>22</v>
      </c>
      <c r="AQ5" s="38" t="s">
        <v>23</v>
      </c>
      <c r="AR5" s="38" t="s">
        <v>24</v>
      </c>
      <c r="AS5" s="53" t="s">
        <v>21</v>
      </c>
      <c r="AT5" s="53" t="s">
        <v>22</v>
      </c>
      <c r="AU5" s="53" t="s">
        <v>23</v>
      </c>
      <c r="AV5" s="53" t="s">
        <v>24</v>
      </c>
      <c r="AW5" s="53" t="s">
        <v>21</v>
      </c>
      <c r="AX5" s="53" t="s">
        <v>22</v>
      </c>
      <c r="AY5" s="53" t="s">
        <v>23</v>
      </c>
      <c r="AZ5" s="53" t="s">
        <v>24</v>
      </c>
      <c r="BA5" s="38" t="s">
        <v>21</v>
      </c>
      <c r="BB5" s="38" t="s">
        <v>22</v>
      </c>
      <c r="BC5" s="38" t="s">
        <v>23</v>
      </c>
      <c r="BD5" s="38" t="s">
        <v>24</v>
      </c>
      <c r="BH5" s="4" t="s">
        <v>198</v>
      </c>
      <c r="BJ5" s="4" t="s">
        <v>196</v>
      </c>
      <c r="BL5" s="4" t="s">
        <v>199</v>
      </c>
      <c r="BN5" s="4" t="s">
        <v>194</v>
      </c>
      <c r="BQ5" s="4" t="s">
        <v>204</v>
      </c>
      <c r="BR5" s="4" t="s">
        <v>213</v>
      </c>
      <c r="BT5" s="52" t="s">
        <v>89</v>
      </c>
      <c r="BU5" s="52" t="s">
        <v>90</v>
      </c>
      <c r="BV5" s="52" t="s">
        <v>88</v>
      </c>
      <c r="BW5" s="52" t="s">
        <v>88</v>
      </c>
      <c r="BX5" s="52" t="s">
        <v>83</v>
      </c>
      <c r="BY5" s="4" t="s">
        <v>93</v>
      </c>
      <c r="BZ5" s="4" t="s">
        <v>123</v>
      </c>
      <c r="CA5" s="4" t="s">
        <v>124</v>
      </c>
    </row>
    <row r="6" spans="1:80" ht="22.5" customHeight="1" x14ac:dyDescent="0.15">
      <c r="A6" s="53" t="str">
        <f>IF(B6="","",1)</f>
        <v/>
      </c>
      <c r="B6" s="28"/>
      <c r="C6" s="29"/>
      <c r="D6" s="29"/>
      <c r="E6" s="29"/>
      <c r="F6" s="29"/>
      <c r="G6" s="44"/>
      <c r="H6" s="33"/>
      <c r="I6" s="44"/>
      <c r="J6" s="33"/>
      <c r="K6" s="44"/>
      <c r="L6" s="33"/>
      <c r="M6" s="44"/>
      <c r="N6" s="33"/>
      <c r="O6" s="53" t="str">
        <f>IF(B6="","",DATEDIF(B6,$V$1,"Y") )</f>
        <v/>
      </c>
      <c r="P6" s="57" t="str">
        <f>IF(B6="","",VLOOKUP(IF(R6&lt;20,R6,O6),$BT$6:$BY$105,4,0))</f>
        <v/>
      </c>
      <c r="Q6" s="8"/>
      <c r="R6" s="52" t="str">
        <f>IF(B6="","",DATEDIF(B6,$V$2,"Y") )</f>
        <v/>
      </c>
      <c r="S6" s="83">
        <f>IF(B6="",0,YEAR($V$1)-YEAR(B6))</f>
        <v>0</v>
      </c>
      <c r="T6" s="4" t="str">
        <f t="shared" ref="T6:T37" si="0">IF(OR(B6="",AJ6=0),"",VLOOKUP(R6,$BT$6:$BV$105,2,0))</f>
        <v/>
      </c>
      <c r="U6" s="4" t="str">
        <f t="shared" ref="U6:U37" si="1">IF(OR(B6="",AJ6=0),"",VLOOKUP(R6,$BT$6:$BV$105,3,0))</f>
        <v/>
      </c>
      <c r="V6" s="4" t="str">
        <f t="shared" ref="V6:V37" si="2">TRIM(C6)</f>
        <v/>
      </c>
      <c r="W6" s="4" t="str">
        <f t="shared" ref="W6:W37" si="3">TRIM(D6)</f>
        <v/>
      </c>
      <c r="X6" s="4">
        <f>LEN(V6)+LEN(W6)</f>
        <v>0</v>
      </c>
      <c r="Y6" s="4">
        <f t="shared" ref="Y6:Y37" si="4">Y5+IF(AH6="",0,1)</f>
        <v>0</v>
      </c>
      <c r="Z6" s="4">
        <f t="shared" ref="Z6:Z37" si="5">Z5+IF($T6=Z$4,1,0)</f>
        <v>0</v>
      </c>
      <c r="AA6" s="4" t="str">
        <f t="shared" ref="AA6:AA37" si="6">IF($T6=Z$4,Z6,"")</f>
        <v/>
      </c>
      <c r="AB6" s="4">
        <f t="shared" ref="AB6:AB37" si="7">AB5+IF($T6=AB$4,1,0)</f>
        <v>0</v>
      </c>
      <c r="AC6" s="4" t="str">
        <f t="shared" ref="AC6:AC37" si="8">IF($T6=AB$4,AB6,"")</f>
        <v/>
      </c>
      <c r="AD6" s="4">
        <f t="shared" ref="AD6:AD37" si="9">AD5+IF($T6=AD$4,1,0)</f>
        <v>0</v>
      </c>
      <c r="AE6" s="4" t="str">
        <f t="shared" ref="AE6:AE37" si="10">IF($T6=AD$4,AD6,"")</f>
        <v/>
      </c>
      <c r="AF6" s="4">
        <f t="shared" ref="AF6:AF37" si="11">AF5+IF($T6=AF$4,1,0)</f>
        <v>0</v>
      </c>
      <c r="AG6" s="4" t="str">
        <f t="shared" ref="AG6:AG37" si="12">IF($T6=AF$4,AF6,"")</f>
        <v/>
      </c>
      <c r="AH6" s="4" t="str">
        <f t="shared" ref="AH6:AH37" si="13">IF(AJ6=0,"",V6&amp;IF(OR(X6&gt;4,X6=0),"",REPT("  ",5-X6))&amp;W6)</f>
        <v/>
      </c>
      <c r="AI6" s="4" t="str">
        <f t="shared" ref="AI6:AI37" si="14">IF(AH6="","",Y6)</f>
        <v/>
      </c>
      <c r="AJ6" s="9">
        <f t="shared" ref="AJ6:AJ37" si="15">COUNTA(G6,I6,K6,M6)</f>
        <v>0</v>
      </c>
      <c r="AK6" s="9">
        <f>IF(AND(G6&lt;&gt;"",H6&lt;&gt;""),1,0)+IF(AND(I6&lt;&gt;"",J6&lt;&gt;""),1,0)</f>
        <v>0</v>
      </c>
      <c r="AL6" s="9">
        <f>IF(AND(K6&lt;&gt;"",L6&lt;&gt;""),1,0)+IF(AND(M6&lt;&gt;"",N6&lt;&gt;""),1,0)</f>
        <v>0</v>
      </c>
      <c r="AM6" s="52" t="str">
        <f t="shared" ref="AM6:AM69" si="16">IF(B6="","",VLOOKUP(IF(O6&lt;20,R6,O6),$BT$6:$BY$105,6,0))</f>
        <v/>
      </c>
      <c r="AN6" s="4" t="str">
        <f t="shared" ref="AN6:AN37" si="17">TRIM(ASC(E6))&amp;" "&amp;TRIM(ASC(F6))</f>
        <v xml:space="preserve"> </v>
      </c>
      <c r="AO6" s="4" t="str">
        <f t="shared" ref="AO6:AO37" si="18">IF(G6="","",VLOOKUP(G6,$BZ$6:$CA$20,2,0))</f>
        <v/>
      </c>
      <c r="AP6" s="4" t="str">
        <f t="shared" ref="AP6:AP37" si="19">IF(I6="","",VLOOKUP(I6,$BZ$6:$CA$20,2,0))</f>
        <v/>
      </c>
      <c r="AQ6" s="4" t="str">
        <f t="shared" ref="AQ6:AQ37" si="20">IF(K6="","",VLOOKUP(K6,$BZ$6:$CA$20,2,0))</f>
        <v/>
      </c>
      <c r="AR6" s="4" t="str">
        <f t="shared" ref="AR6:AR37" si="21">IF(M6="","",VLOOKUP(M6,$BZ$6:$CA$20,2,0))</f>
        <v/>
      </c>
      <c r="AS6" s="4" t="str">
        <f t="shared" ref="AS6:AS37" si="22">IF(G6="","",VALUE(LEFT(G6,3)))</f>
        <v/>
      </c>
      <c r="AT6" s="4" t="str">
        <f t="shared" ref="AT6:AT37" si="23">IF(I6="","",VALUE(LEFT(I6,3)))</f>
        <v/>
      </c>
      <c r="AU6" s="4" t="str">
        <f t="shared" ref="AU6:AU37" si="24">IF(K6="","",VALUE(LEFT(K6,3)))</f>
        <v/>
      </c>
      <c r="AV6" s="4" t="str">
        <f t="shared" ref="AV6:AV37" si="25">IF(M6="","",VALUE(LEFT(M6,3)))</f>
        <v/>
      </c>
      <c r="AW6" s="4" t="str">
        <f t="shared" ref="AW6:AW37" si="26">IF(H6="","999:99.99"," "&amp;LEFT(RIGHT("  "&amp;TEXT(H6,"0.00"),7),2)&amp;":"&amp;RIGHT(TEXT(H6,"0.00"),5))</f>
        <v>999:99.99</v>
      </c>
      <c r="AX6" s="4" t="str">
        <f t="shared" ref="AX6:AX37" si="27">IF(J6="","999:99.99"," "&amp;LEFT(RIGHT("  "&amp;TEXT(J6,"0.00"),7),2)&amp;":"&amp;RIGHT(TEXT(J6,"0.00"),5))</f>
        <v>999:99.99</v>
      </c>
      <c r="AY6" s="4" t="str">
        <f t="shared" ref="AY6:AY37" si="28">IF(L6="","999:99.99"," "&amp;LEFT(RIGHT("  "&amp;TEXT(L6,"0.00"),7),2)&amp;":"&amp;RIGHT(TEXT(L6,"0.00"),5))</f>
        <v>999:99.99</v>
      </c>
      <c r="AZ6" s="4" t="str">
        <f t="shared" ref="AZ6:AZ37" si="29">IF(N6="","999:99.99"," "&amp;LEFT(RIGHT("  "&amp;TEXT(N6,"0.00"),7),2)&amp;":"&amp;RIGHT(TEXT(N6,"0.00"),5))</f>
        <v>999:99.99</v>
      </c>
      <c r="BA6" s="4">
        <f t="shared" ref="BA6:BA37" si="30">IF(G6="",0,1)*IF(OR(G6=I6,G6=K6,G6=M6),1,0)</f>
        <v>0</v>
      </c>
      <c r="BB6" s="4">
        <f t="shared" ref="BB6:BB37" si="31">IF(I6="",0,1)*IF(OR(I6=G6,I6=K6,I6=M6),1,0)</f>
        <v>0</v>
      </c>
      <c r="BC6" s="4">
        <f t="shared" ref="BC6:BC37" si="32">IF(K6="",0,1)*IF(OR(K6=G6,K6=I6,K6=M6),1,0)</f>
        <v>0</v>
      </c>
      <c r="BD6" s="4">
        <f t="shared" ref="BD6:BD37" si="33">IF(M6="",0,1)*IF(OR(M6=G6,M6=I6,M6=K6),1,0)</f>
        <v>0</v>
      </c>
      <c r="BG6" s="4">
        <v>1</v>
      </c>
      <c r="BH6" s="4" t="str">
        <f>IF($BG6&gt;$Z$105,"",VLOOKUP($BG6,$AA$6:$AH$105,8,0))</f>
        <v/>
      </c>
      <c r="BI6" s="4" t="str">
        <f>IF($BG6&gt;$Z$105,"",VLOOKUP($BG6,$AA$6:$AI$105,9,0))</f>
        <v/>
      </c>
      <c r="BJ6" s="4" t="str">
        <f>IF($BG6&gt;$AB$105,"",VLOOKUP($BG6,$AC$6:$AH$105,6,0))</f>
        <v/>
      </c>
      <c r="BK6" s="4" t="str">
        <f>IF($BG6&gt;$AB$105,"",VLOOKUP($BG6,$AC$6:$AI$105,7,0))</f>
        <v/>
      </c>
      <c r="BL6" s="4" t="str">
        <f>IF($BG6&gt;$AD$105,"",VLOOKUP($BG6,$AE$6:$AH$105,4,0))</f>
        <v/>
      </c>
      <c r="BM6" s="4" t="str">
        <f>IF($BG6&gt;$AD$105,"",VLOOKUP($BG6,$AE$6:$AI$105,5,0))</f>
        <v/>
      </c>
      <c r="BN6" s="4" t="str">
        <f>IF($BG6&gt;$AF$105,"",VLOOKUP($BG6,$AG$6:$AH$105,2,0))</f>
        <v/>
      </c>
      <c r="BO6" s="4" t="str">
        <f>IF($BG6&gt;$AF$105,"",VLOOKUP($BG6,$AG$6:$AI$105,3,0))</f>
        <v/>
      </c>
      <c r="BQ6" s="4">
        <f>IF(OR(AND(G6&lt;&gt;"",H6=""),AND(I6&lt;&gt;"",J6=""),AND(K6&lt;&gt;"",L6=""),AND(M6&lt;&gt;"",N6="")),1,0)</f>
        <v>0</v>
      </c>
      <c r="BR6" s="4">
        <f>IF(OR(AND(G6="",H6&lt;&gt;""),AND(I6="",J6&lt;&gt;""),AND(K6="",L6&lt;&gt;""),AND(M6="",N6&lt;&gt;"")),1,0)</f>
        <v>0</v>
      </c>
      <c r="BT6" s="4">
        <v>1</v>
      </c>
      <c r="BU6" s="4">
        <v>0</v>
      </c>
      <c r="BV6" s="4">
        <v>0</v>
      </c>
      <c r="BW6" s="4" t="s">
        <v>67</v>
      </c>
      <c r="BX6" s="4" t="s">
        <v>84</v>
      </c>
      <c r="BY6" s="4">
        <v>0</v>
      </c>
      <c r="BZ6" s="75"/>
      <c r="CA6" s="76"/>
      <c r="CB6" s="6"/>
    </row>
    <row r="7" spans="1:80" ht="22.5" customHeight="1" x14ac:dyDescent="0.15">
      <c r="A7" s="53" t="str">
        <f>IF(B7="","",A6+1)</f>
        <v/>
      </c>
      <c r="B7" s="28"/>
      <c r="C7" s="29"/>
      <c r="D7" s="29"/>
      <c r="E7" s="29"/>
      <c r="F7" s="29"/>
      <c r="G7" s="44"/>
      <c r="H7" s="33"/>
      <c r="I7" s="44"/>
      <c r="J7" s="33"/>
      <c r="K7" s="44"/>
      <c r="L7" s="33"/>
      <c r="M7" s="44"/>
      <c r="N7" s="33"/>
      <c r="O7" s="53" t="str">
        <f t="shared" ref="O7:O37" si="34">IF(B7="","",DATEDIF(B7,$V$1,"Y") )</f>
        <v/>
      </c>
      <c r="P7" s="57" t="str">
        <f t="shared" ref="P7:P37" si="35">IF(B7="","",VLOOKUP(IF(R7&lt;20,R7,O7),$BT$6:$BY$105,4,0))</f>
        <v/>
      </c>
      <c r="Q7" s="8"/>
      <c r="R7" s="52" t="str">
        <f t="shared" ref="R7:R37" si="36">IF(B7="","",DATEDIF(B7,$V$2,"Y") )</f>
        <v/>
      </c>
      <c r="S7" s="83">
        <f t="shared" ref="S7:S70" si="37">IF(B7="",0,YEAR($V$1)-YEAR(B7))</f>
        <v>0</v>
      </c>
      <c r="T7" s="4" t="str">
        <f t="shared" si="0"/>
        <v/>
      </c>
      <c r="U7" s="4" t="str">
        <f t="shared" si="1"/>
        <v/>
      </c>
      <c r="V7" s="4" t="str">
        <f t="shared" si="2"/>
        <v/>
      </c>
      <c r="W7" s="4" t="str">
        <f t="shared" si="3"/>
        <v/>
      </c>
      <c r="X7" s="4">
        <f t="shared" ref="X7:X37" si="38">LEN(V7)+LEN(W7)</f>
        <v>0</v>
      </c>
      <c r="Y7" s="4">
        <f t="shared" si="4"/>
        <v>0</v>
      </c>
      <c r="Z7" s="4">
        <f t="shared" si="5"/>
        <v>0</v>
      </c>
      <c r="AA7" s="4" t="str">
        <f t="shared" si="6"/>
        <v/>
      </c>
      <c r="AB7" s="4">
        <f t="shared" si="7"/>
        <v>0</v>
      </c>
      <c r="AC7" s="4" t="str">
        <f t="shared" si="8"/>
        <v/>
      </c>
      <c r="AD7" s="4">
        <f t="shared" si="9"/>
        <v>0</v>
      </c>
      <c r="AE7" s="4" t="str">
        <f t="shared" si="10"/>
        <v/>
      </c>
      <c r="AF7" s="4">
        <f t="shared" si="11"/>
        <v>0</v>
      </c>
      <c r="AG7" s="4" t="str">
        <f t="shared" si="12"/>
        <v/>
      </c>
      <c r="AH7" s="4" t="str">
        <f t="shared" si="13"/>
        <v/>
      </c>
      <c r="AI7" s="4" t="str">
        <f t="shared" si="14"/>
        <v/>
      </c>
      <c r="AJ7" s="9">
        <f t="shared" si="15"/>
        <v>0</v>
      </c>
      <c r="AK7" s="9">
        <f t="shared" ref="AK7:AK70" si="39">IF(AND(G7&lt;&gt;"",H7&lt;&gt;""),1,0)+IF(AND(I7&lt;&gt;"",J7&lt;&gt;""),1,0)</f>
        <v>0</v>
      </c>
      <c r="AL7" s="9">
        <f t="shared" ref="AL7:AL70" si="40">IF(AND(K7&lt;&gt;"",L7&lt;&gt;""),1,0)+IF(AND(M7&lt;&gt;"",N7&lt;&gt;""),1,0)</f>
        <v>0</v>
      </c>
      <c r="AM7" s="52" t="str">
        <f t="shared" si="16"/>
        <v/>
      </c>
      <c r="AN7" s="4" t="str">
        <f t="shared" si="17"/>
        <v xml:space="preserve"> </v>
      </c>
      <c r="AO7" s="4" t="str">
        <f t="shared" si="18"/>
        <v/>
      </c>
      <c r="AP7" s="4" t="str">
        <f t="shared" si="19"/>
        <v/>
      </c>
      <c r="AQ7" s="4" t="str">
        <f t="shared" si="20"/>
        <v/>
      </c>
      <c r="AR7" s="4" t="str">
        <f t="shared" si="21"/>
        <v/>
      </c>
      <c r="AS7" s="4" t="str">
        <f t="shared" si="22"/>
        <v/>
      </c>
      <c r="AT7" s="4" t="str">
        <f t="shared" si="23"/>
        <v/>
      </c>
      <c r="AU7" s="4" t="str">
        <f t="shared" si="24"/>
        <v/>
      </c>
      <c r="AV7" s="4" t="str">
        <f t="shared" si="25"/>
        <v/>
      </c>
      <c r="AW7" s="4" t="str">
        <f t="shared" si="26"/>
        <v>999:99.99</v>
      </c>
      <c r="AX7" s="4" t="str">
        <f t="shared" si="27"/>
        <v>999:99.99</v>
      </c>
      <c r="AY7" s="4" t="str">
        <f t="shared" si="28"/>
        <v>999:99.99</v>
      </c>
      <c r="AZ7" s="4" t="str">
        <f t="shared" si="29"/>
        <v>999:99.99</v>
      </c>
      <c r="BA7" s="4">
        <f t="shared" si="30"/>
        <v>0</v>
      </c>
      <c r="BB7" s="4">
        <f t="shared" si="31"/>
        <v>0</v>
      </c>
      <c r="BC7" s="4">
        <f t="shared" si="32"/>
        <v>0</v>
      </c>
      <c r="BD7" s="4">
        <f t="shared" si="33"/>
        <v>0</v>
      </c>
      <c r="BG7" s="4">
        <v>2</v>
      </c>
      <c r="BH7" s="4" t="str">
        <f t="shared" ref="BH7:BH70" si="41">IF($BG7&gt;$Z$105,"",VLOOKUP($BG7,$AA$6:$AH$105,8,0))</f>
        <v/>
      </c>
      <c r="BI7" s="4" t="str">
        <f t="shared" ref="BI7:BI70" si="42">IF($BG7&gt;$Z$105,"",VLOOKUP($BG7,$AA$6:$AI$105,9,0))</f>
        <v/>
      </c>
      <c r="BJ7" s="4" t="str">
        <f t="shared" ref="BJ7:BJ70" si="43">IF($BG7&gt;$AB$105,"",VLOOKUP($BG7,$AC$6:$AH$105,6,0))</f>
        <v/>
      </c>
      <c r="BK7" s="4" t="str">
        <f t="shared" ref="BK7:BK70" si="44">IF($BG7&gt;$AB$105,"",VLOOKUP($BG7,$AC$6:$AI$105,7,0))</f>
        <v/>
      </c>
      <c r="BL7" s="4" t="str">
        <f t="shared" ref="BL7:BL70" si="45">IF($BG7&gt;$AD$105,"",VLOOKUP($BG7,$AE$6:$AH$105,4,0))</f>
        <v/>
      </c>
      <c r="BM7" s="4" t="str">
        <f t="shared" ref="BM7:BM70" si="46">IF($BG7&gt;$AD$105,"",VLOOKUP($BG7,$AE$6:$AI$105,5,0))</f>
        <v/>
      </c>
      <c r="BN7" s="4" t="str">
        <f t="shared" ref="BN7:BN70" si="47">IF($BG7&gt;$AF$105,"",VLOOKUP($BG7,$AG$6:$AH$105,2,0))</f>
        <v/>
      </c>
      <c r="BO7" s="4" t="str">
        <f t="shared" ref="BO7:BO70" si="48">IF($BG7&gt;$AF$105,"",VLOOKUP($BG7,$AG$6:$AI$105,3,0))</f>
        <v/>
      </c>
      <c r="BQ7" s="4">
        <f t="shared" ref="BQ7:BQ70" si="49">IF(OR(AND(G7&lt;&gt;"",H7=""),AND(I7&lt;&gt;"",J7=""),AND(K7&lt;&gt;"",L7=""),AND(M7&lt;&gt;"",N7="")),1,0)</f>
        <v>0</v>
      </c>
      <c r="BR7" s="4">
        <f t="shared" ref="BR7:BR70" si="50">IF(OR(AND(G7="",H7&lt;&gt;""),AND(I7="",J7&lt;&gt;""),AND(K7="",L7&lt;&gt;""),AND(M7="",N7&lt;&gt;"")),1,0)</f>
        <v>0</v>
      </c>
      <c r="BT7" s="4">
        <v>2</v>
      </c>
      <c r="BU7" s="4">
        <v>0</v>
      </c>
      <c r="BV7" s="4">
        <v>0</v>
      </c>
      <c r="BW7" s="4" t="s">
        <v>67</v>
      </c>
      <c r="BX7" s="4" t="s">
        <v>84</v>
      </c>
      <c r="BY7" s="4">
        <v>0</v>
      </c>
      <c r="BZ7" s="17" t="s">
        <v>106</v>
      </c>
      <c r="CA7" s="77">
        <v>1</v>
      </c>
      <c r="CB7" s="6"/>
    </row>
    <row r="8" spans="1:80" ht="22.5" customHeight="1" x14ac:dyDescent="0.15">
      <c r="A8" s="53" t="str">
        <f t="shared" ref="A8:A71" si="51">IF(B8="","",A7+1)</f>
        <v/>
      </c>
      <c r="B8" s="28"/>
      <c r="C8" s="29"/>
      <c r="D8" s="29"/>
      <c r="E8" s="29"/>
      <c r="F8" s="29"/>
      <c r="G8" s="44"/>
      <c r="H8" s="33"/>
      <c r="I8" s="44"/>
      <c r="J8" s="33"/>
      <c r="K8" s="44"/>
      <c r="L8" s="33"/>
      <c r="M8" s="44"/>
      <c r="N8" s="33"/>
      <c r="O8" s="53" t="str">
        <f t="shared" si="34"/>
        <v/>
      </c>
      <c r="P8" s="57" t="str">
        <f t="shared" si="35"/>
        <v/>
      </c>
      <c r="Q8" s="8"/>
      <c r="R8" s="52" t="str">
        <f t="shared" si="36"/>
        <v/>
      </c>
      <c r="S8" s="83">
        <f t="shared" si="37"/>
        <v>0</v>
      </c>
      <c r="T8" s="4" t="str">
        <f t="shared" si="0"/>
        <v/>
      </c>
      <c r="U8" s="4" t="str">
        <f t="shared" si="1"/>
        <v/>
      </c>
      <c r="V8" s="4" t="str">
        <f t="shared" si="2"/>
        <v/>
      </c>
      <c r="W8" s="4" t="str">
        <f t="shared" si="3"/>
        <v/>
      </c>
      <c r="X8" s="4">
        <f t="shared" si="38"/>
        <v>0</v>
      </c>
      <c r="Y8" s="4">
        <f t="shared" si="4"/>
        <v>0</v>
      </c>
      <c r="Z8" s="4">
        <f t="shared" si="5"/>
        <v>0</v>
      </c>
      <c r="AA8" s="4" t="str">
        <f t="shared" si="6"/>
        <v/>
      </c>
      <c r="AB8" s="4">
        <f t="shared" si="7"/>
        <v>0</v>
      </c>
      <c r="AC8" s="4" t="str">
        <f t="shared" si="8"/>
        <v/>
      </c>
      <c r="AD8" s="4">
        <f t="shared" si="9"/>
        <v>0</v>
      </c>
      <c r="AE8" s="4" t="str">
        <f t="shared" si="10"/>
        <v/>
      </c>
      <c r="AF8" s="4">
        <f t="shared" si="11"/>
        <v>0</v>
      </c>
      <c r="AG8" s="4" t="str">
        <f t="shared" si="12"/>
        <v/>
      </c>
      <c r="AH8" s="4" t="str">
        <f t="shared" si="13"/>
        <v/>
      </c>
      <c r="AI8" s="4" t="str">
        <f t="shared" si="14"/>
        <v/>
      </c>
      <c r="AJ8" s="9">
        <f t="shared" si="15"/>
        <v>0</v>
      </c>
      <c r="AK8" s="9">
        <f t="shared" si="39"/>
        <v>0</v>
      </c>
      <c r="AL8" s="9">
        <f t="shared" si="40"/>
        <v>0</v>
      </c>
      <c r="AM8" s="52" t="str">
        <f t="shared" si="16"/>
        <v/>
      </c>
      <c r="AN8" s="4" t="str">
        <f t="shared" si="17"/>
        <v xml:space="preserve"> </v>
      </c>
      <c r="AO8" s="4" t="str">
        <f t="shared" si="18"/>
        <v/>
      </c>
      <c r="AP8" s="4" t="str">
        <f t="shared" si="19"/>
        <v/>
      </c>
      <c r="AQ8" s="4" t="str">
        <f t="shared" si="20"/>
        <v/>
      </c>
      <c r="AR8" s="4" t="str">
        <f t="shared" si="21"/>
        <v/>
      </c>
      <c r="AS8" s="4" t="str">
        <f t="shared" si="22"/>
        <v/>
      </c>
      <c r="AT8" s="4" t="str">
        <f t="shared" si="23"/>
        <v/>
      </c>
      <c r="AU8" s="4" t="str">
        <f t="shared" si="24"/>
        <v/>
      </c>
      <c r="AV8" s="4" t="str">
        <f t="shared" si="25"/>
        <v/>
      </c>
      <c r="AW8" s="4" t="str">
        <f t="shared" si="26"/>
        <v>999:99.99</v>
      </c>
      <c r="AX8" s="4" t="str">
        <f t="shared" si="27"/>
        <v>999:99.99</v>
      </c>
      <c r="AY8" s="4" t="str">
        <f t="shared" si="28"/>
        <v>999:99.99</v>
      </c>
      <c r="AZ8" s="4" t="str">
        <f t="shared" si="29"/>
        <v>999:99.99</v>
      </c>
      <c r="BA8" s="4">
        <f t="shared" si="30"/>
        <v>0</v>
      </c>
      <c r="BB8" s="4">
        <f t="shared" si="31"/>
        <v>0</v>
      </c>
      <c r="BC8" s="4">
        <f t="shared" si="32"/>
        <v>0</v>
      </c>
      <c r="BD8" s="4">
        <f t="shared" si="33"/>
        <v>0</v>
      </c>
      <c r="BG8" s="4">
        <v>3</v>
      </c>
      <c r="BH8" s="4" t="str">
        <f t="shared" si="41"/>
        <v/>
      </c>
      <c r="BI8" s="4" t="str">
        <f t="shared" si="42"/>
        <v/>
      </c>
      <c r="BJ8" s="4" t="str">
        <f t="shared" si="43"/>
        <v/>
      </c>
      <c r="BK8" s="4" t="str">
        <f t="shared" si="44"/>
        <v/>
      </c>
      <c r="BL8" s="4" t="str">
        <f t="shared" si="45"/>
        <v/>
      </c>
      <c r="BM8" s="4" t="str">
        <f t="shared" si="46"/>
        <v/>
      </c>
      <c r="BN8" s="4" t="str">
        <f t="shared" si="47"/>
        <v/>
      </c>
      <c r="BO8" s="4" t="str">
        <f t="shared" si="48"/>
        <v/>
      </c>
      <c r="BQ8" s="4">
        <f t="shared" si="49"/>
        <v>0</v>
      </c>
      <c r="BR8" s="4">
        <f t="shared" si="50"/>
        <v>0</v>
      </c>
      <c r="BT8" s="4">
        <v>3</v>
      </c>
      <c r="BU8" s="4">
        <v>0</v>
      </c>
      <c r="BV8" s="4">
        <v>1</v>
      </c>
      <c r="BW8" s="4" t="s">
        <v>68</v>
      </c>
      <c r="BX8" s="4" t="s">
        <v>84</v>
      </c>
      <c r="BY8" s="4">
        <v>0</v>
      </c>
      <c r="BZ8" s="17" t="s">
        <v>107</v>
      </c>
      <c r="CA8" s="77">
        <v>2</v>
      </c>
      <c r="CB8" s="6"/>
    </row>
    <row r="9" spans="1:80" ht="22.5" customHeight="1" x14ac:dyDescent="0.15">
      <c r="A9" s="53" t="str">
        <f t="shared" si="51"/>
        <v/>
      </c>
      <c r="B9" s="28"/>
      <c r="C9" s="29"/>
      <c r="D9" s="29"/>
      <c r="E9" s="29"/>
      <c r="F9" s="29"/>
      <c r="G9" s="44"/>
      <c r="H9" s="33"/>
      <c r="I9" s="44"/>
      <c r="J9" s="33"/>
      <c r="K9" s="44"/>
      <c r="L9" s="33"/>
      <c r="M9" s="44"/>
      <c r="N9" s="33"/>
      <c r="O9" s="53" t="str">
        <f t="shared" si="34"/>
        <v/>
      </c>
      <c r="P9" s="57" t="str">
        <f t="shared" si="35"/>
        <v/>
      </c>
      <c r="Q9" s="8"/>
      <c r="R9" s="52" t="str">
        <f t="shared" si="36"/>
        <v/>
      </c>
      <c r="S9" s="83">
        <f t="shared" si="37"/>
        <v>0</v>
      </c>
      <c r="T9" s="4" t="str">
        <f t="shared" si="0"/>
        <v/>
      </c>
      <c r="U9" s="4" t="str">
        <f t="shared" si="1"/>
        <v/>
      </c>
      <c r="V9" s="4" t="str">
        <f t="shared" si="2"/>
        <v/>
      </c>
      <c r="W9" s="4" t="str">
        <f t="shared" si="3"/>
        <v/>
      </c>
      <c r="X9" s="4">
        <f t="shared" si="38"/>
        <v>0</v>
      </c>
      <c r="Y9" s="4">
        <f t="shared" si="4"/>
        <v>0</v>
      </c>
      <c r="Z9" s="4">
        <f t="shared" si="5"/>
        <v>0</v>
      </c>
      <c r="AA9" s="4" t="str">
        <f t="shared" si="6"/>
        <v/>
      </c>
      <c r="AB9" s="4">
        <f t="shared" si="7"/>
        <v>0</v>
      </c>
      <c r="AC9" s="4" t="str">
        <f t="shared" si="8"/>
        <v/>
      </c>
      <c r="AD9" s="4">
        <f t="shared" si="9"/>
        <v>0</v>
      </c>
      <c r="AE9" s="4" t="str">
        <f t="shared" si="10"/>
        <v/>
      </c>
      <c r="AF9" s="4">
        <f t="shared" si="11"/>
        <v>0</v>
      </c>
      <c r="AG9" s="4" t="str">
        <f t="shared" si="12"/>
        <v/>
      </c>
      <c r="AH9" s="4" t="str">
        <f t="shared" si="13"/>
        <v/>
      </c>
      <c r="AI9" s="4" t="str">
        <f t="shared" si="14"/>
        <v/>
      </c>
      <c r="AJ9" s="9">
        <f t="shared" si="15"/>
        <v>0</v>
      </c>
      <c r="AK9" s="9">
        <f t="shared" si="39"/>
        <v>0</v>
      </c>
      <c r="AL9" s="9">
        <f t="shared" si="40"/>
        <v>0</v>
      </c>
      <c r="AM9" s="52" t="str">
        <f t="shared" si="16"/>
        <v/>
      </c>
      <c r="AN9" s="4" t="str">
        <f t="shared" si="17"/>
        <v xml:space="preserve"> </v>
      </c>
      <c r="AO9" s="4" t="str">
        <f t="shared" si="18"/>
        <v/>
      </c>
      <c r="AP9" s="4" t="str">
        <f t="shared" si="19"/>
        <v/>
      </c>
      <c r="AQ9" s="4" t="str">
        <f t="shared" si="20"/>
        <v/>
      </c>
      <c r="AR9" s="4" t="str">
        <f t="shared" si="21"/>
        <v/>
      </c>
      <c r="AS9" s="4" t="str">
        <f t="shared" si="22"/>
        <v/>
      </c>
      <c r="AT9" s="4" t="str">
        <f t="shared" si="23"/>
        <v/>
      </c>
      <c r="AU9" s="4" t="str">
        <f t="shared" si="24"/>
        <v/>
      </c>
      <c r="AV9" s="4" t="str">
        <f t="shared" si="25"/>
        <v/>
      </c>
      <c r="AW9" s="4" t="str">
        <f t="shared" si="26"/>
        <v>999:99.99</v>
      </c>
      <c r="AX9" s="4" t="str">
        <f t="shared" si="27"/>
        <v>999:99.99</v>
      </c>
      <c r="AY9" s="4" t="str">
        <f t="shared" si="28"/>
        <v>999:99.99</v>
      </c>
      <c r="AZ9" s="4" t="str">
        <f t="shared" si="29"/>
        <v>999:99.99</v>
      </c>
      <c r="BA9" s="4">
        <f t="shared" si="30"/>
        <v>0</v>
      </c>
      <c r="BB9" s="4">
        <f t="shared" si="31"/>
        <v>0</v>
      </c>
      <c r="BC9" s="4">
        <f t="shared" si="32"/>
        <v>0</v>
      </c>
      <c r="BD9" s="4">
        <f t="shared" si="33"/>
        <v>0</v>
      </c>
      <c r="BG9" s="4">
        <v>4</v>
      </c>
      <c r="BH9" s="4" t="str">
        <f t="shared" si="41"/>
        <v/>
      </c>
      <c r="BI9" s="4" t="str">
        <f t="shared" si="42"/>
        <v/>
      </c>
      <c r="BJ9" s="4" t="str">
        <f t="shared" si="43"/>
        <v/>
      </c>
      <c r="BK9" s="4" t="str">
        <f t="shared" si="44"/>
        <v/>
      </c>
      <c r="BL9" s="4" t="str">
        <f t="shared" si="45"/>
        <v/>
      </c>
      <c r="BM9" s="4" t="str">
        <f t="shared" si="46"/>
        <v/>
      </c>
      <c r="BN9" s="4" t="str">
        <f t="shared" si="47"/>
        <v/>
      </c>
      <c r="BO9" s="4" t="str">
        <f t="shared" si="48"/>
        <v/>
      </c>
      <c r="BQ9" s="4">
        <f t="shared" si="49"/>
        <v>0</v>
      </c>
      <c r="BR9" s="4">
        <f t="shared" si="50"/>
        <v>0</v>
      </c>
      <c r="BT9" s="4">
        <v>4</v>
      </c>
      <c r="BU9" s="4">
        <v>0</v>
      </c>
      <c r="BV9" s="4">
        <v>2</v>
      </c>
      <c r="BW9" s="4" t="s">
        <v>69</v>
      </c>
      <c r="BX9" s="4" t="s">
        <v>84</v>
      </c>
      <c r="BY9" s="4">
        <v>0</v>
      </c>
      <c r="BZ9" s="17" t="s">
        <v>109</v>
      </c>
      <c r="CA9" s="77">
        <v>3</v>
      </c>
      <c r="CB9" s="6"/>
    </row>
    <row r="10" spans="1:80" ht="22.5" customHeight="1" x14ac:dyDescent="0.15">
      <c r="A10" s="53" t="str">
        <f t="shared" si="51"/>
        <v/>
      </c>
      <c r="B10" s="28"/>
      <c r="C10" s="29"/>
      <c r="D10" s="29"/>
      <c r="E10" s="29"/>
      <c r="F10" s="29"/>
      <c r="G10" s="44"/>
      <c r="H10" s="33"/>
      <c r="I10" s="44"/>
      <c r="J10" s="33"/>
      <c r="K10" s="44"/>
      <c r="L10" s="33"/>
      <c r="M10" s="44"/>
      <c r="N10" s="33"/>
      <c r="O10" s="53" t="str">
        <f t="shared" si="34"/>
        <v/>
      </c>
      <c r="P10" s="57" t="str">
        <f t="shared" si="35"/>
        <v/>
      </c>
      <c r="Q10" s="8"/>
      <c r="R10" s="52" t="str">
        <f t="shared" si="36"/>
        <v/>
      </c>
      <c r="S10" s="83">
        <f t="shared" si="37"/>
        <v>0</v>
      </c>
      <c r="T10" s="4" t="str">
        <f t="shared" si="0"/>
        <v/>
      </c>
      <c r="U10" s="4" t="str">
        <f t="shared" si="1"/>
        <v/>
      </c>
      <c r="V10" s="4" t="str">
        <f t="shared" si="2"/>
        <v/>
      </c>
      <c r="W10" s="4" t="str">
        <f t="shared" si="3"/>
        <v/>
      </c>
      <c r="X10" s="4">
        <f t="shared" si="38"/>
        <v>0</v>
      </c>
      <c r="Y10" s="4">
        <f t="shared" si="4"/>
        <v>0</v>
      </c>
      <c r="Z10" s="4">
        <f t="shared" si="5"/>
        <v>0</v>
      </c>
      <c r="AA10" s="4" t="str">
        <f t="shared" si="6"/>
        <v/>
      </c>
      <c r="AB10" s="4">
        <f t="shared" si="7"/>
        <v>0</v>
      </c>
      <c r="AC10" s="4" t="str">
        <f t="shared" si="8"/>
        <v/>
      </c>
      <c r="AD10" s="4">
        <f t="shared" si="9"/>
        <v>0</v>
      </c>
      <c r="AE10" s="4" t="str">
        <f t="shared" si="10"/>
        <v/>
      </c>
      <c r="AF10" s="4">
        <f t="shared" si="11"/>
        <v>0</v>
      </c>
      <c r="AG10" s="4" t="str">
        <f t="shared" si="12"/>
        <v/>
      </c>
      <c r="AH10" s="4" t="str">
        <f t="shared" si="13"/>
        <v/>
      </c>
      <c r="AI10" s="4" t="str">
        <f t="shared" si="14"/>
        <v/>
      </c>
      <c r="AJ10" s="9">
        <f t="shared" si="15"/>
        <v>0</v>
      </c>
      <c r="AK10" s="9">
        <f t="shared" si="39"/>
        <v>0</v>
      </c>
      <c r="AL10" s="9">
        <f t="shared" si="40"/>
        <v>0</v>
      </c>
      <c r="AM10" s="52" t="str">
        <f t="shared" si="16"/>
        <v/>
      </c>
      <c r="AN10" s="4" t="str">
        <f t="shared" si="17"/>
        <v xml:space="preserve"> </v>
      </c>
      <c r="AO10" s="4" t="str">
        <f t="shared" si="18"/>
        <v/>
      </c>
      <c r="AP10" s="4" t="str">
        <f t="shared" si="19"/>
        <v/>
      </c>
      <c r="AQ10" s="4" t="str">
        <f t="shared" si="20"/>
        <v/>
      </c>
      <c r="AR10" s="4" t="str">
        <f t="shared" si="21"/>
        <v/>
      </c>
      <c r="AS10" s="4" t="str">
        <f t="shared" si="22"/>
        <v/>
      </c>
      <c r="AT10" s="4" t="str">
        <f t="shared" si="23"/>
        <v/>
      </c>
      <c r="AU10" s="4" t="str">
        <f t="shared" si="24"/>
        <v/>
      </c>
      <c r="AV10" s="4" t="str">
        <f t="shared" si="25"/>
        <v/>
      </c>
      <c r="AW10" s="4" t="str">
        <f t="shared" si="26"/>
        <v>999:99.99</v>
      </c>
      <c r="AX10" s="4" t="str">
        <f t="shared" si="27"/>
        <v>999:99.99</v>
      </c>
      <c r="AY10" s="4" t="str">
        <f t="shared" si="28"/>
        <v>999:99.99</v>
      </c>
      <c r="AZ10" s="4" t="str">
        <f t="shared" si="29"/>
        <v>999:99.99</v>
      </c>
      <c r="BA10" s="4">
        <f t="shared" si="30"/>
        <v>0</v>
      </c>
      <c r="BB10" s="4">
        <f t="shared" si="31"/>
        <v>0</v>
      </c>
      <c r="BC10" s="4">
        <f t="shared" si="32"/>
        <v>0</v>
      </c>
      <c r="BD10" s="4">
        <f t="shared" si="33"/>
        <v>0</v>
      </c>
      <c r="BG10" s="4">
        <v>5</v>
      </c>
      <c r="BH10" s="4" t="str">
        <f t="shared" si="41"/>
        <v/>
      </c>
      <c r="BI10" s="4" t="str">
        <f t="shared" si="42"/>
        <v/>
      </c>
      <c r="BJ10" s="4" t="str">
        <f t="shared" si="43"/>
        <v/>
      </c>
      <c r="BK10" s="4" t="str">
        <f t="shared" si="44"/>
        <v/>
      </c>
      <c r="BL10" s="4" t="str">
        <f t="shared" si="45"/>
        <v/>
      </c>
      <c r="BM10" s="4" t="str">
        <f t="shared" si="46"/>
        <v/>
      </c>
      <c r="BN10" s="4" t="str">
        <f t="shared" si="47"/>
        <v/>
      </c>
      <c r="BO10" s="4" t="str">
        <f t="shared" si="48"/>
        <v/>
      </c>
      <c r="BQ10" s="4">
        <f t="shared" si="49"/>
        <v>0</v>
      </c>
      <c r="BR10" s="4">
        <f t="shared" si="50"/>
        <v>0</v>
      </c>
      <c r="BT10" s="4">
        <v>5</v>
      </c>
      <c r="BU10" s="4">
        <v>0</v>
      </c>
      <c r="BV10" s="4">
        <v>3</v>
      </c>
      <c r="BW10" s="4" t="s">
        <v>70</v>
      </c>
      <c r="BX10" s="4" t="s">
        <v>84</v>
      </c>
      <c r="BY10" s="4">
        <v>0</v>
      </c>
      <c r="BZ10" s="47" t="s">
        <v>110</v>
      </c>
      <c r="CA10" s="78">
        <v>4</v>
      </c>
      <c r="CB10" s="6"/>
    </row>
    <row r="11" spans="1:80" ht="22.5" customHeight="1" x14ac:dyDescent="0.15">
      <c r="A11" s="53" t="str">
        <f t="shared" si="51"/>
        <v/>
      </c>
      <c r="B11" s="28"/>
      <c r="C11" s="29"/>
      <c r="D11" s="29"/>
      <c r="E11" s="29"/>
      <c r="F11" s="29"/>
      <c r="G11" s="44"/>
      <c r="H11" s="33"/>
      <c r="I11" s="44"/>
      <c r="J11" s="33"/>
      <c r="K11" s="44"/>
      <c r="L11" s="33"/>
      <c r="M11" s="44"/>
      <c r="N11" s="33"/>
      <c r="O11" s="53" t="str">
        <f t="shared" si="34"/>
        <v/>
      </c>
      <c r="P11" s="57" t="str">
        <f t="shared" si="35"/>
        <v/>
      </c>
      <c r="Q11" s="8"/>
      <c r="R11" s="52" t="str">
        <f t="shared" si="36"/>
        <v/>
      </c>
      <c r="S11" s="83">
        <f t="shared" si="37"/>
        <v>0</v>
      </c>
      <c r="T11" s="4" t="str">
        <f t="shared" si="0"/>
        <v/>
      </c>
      <c r="U11" s="4" t="str">
        <f t="shared" si="1"/>
        <v/>
      </c>
      <c r="V11" s="4" t="str">
        <f t="shared" si="2"/>
        <v/>
      </c>
      <c r="W11" s="4" t="str">
        <f t="shared" si="3"/>
        <v/>
      </c>
      <c r="X11" s="4">
        <f t="shared" si="38"/>
        <v>0</v>
      </c>
      <c r="Y11" s="4">
        <f t="shared" si="4"/>
        <v>0</v>
      </c>
      <c r="Z11" s="4">
        <f t="shared" si="5"/>
        <v>0</v>
      </c>
      <c r="AA11" s="4" t="str">
        <f t="shared" si="6"/>
        <v/>
      </c>
      <c r="AB11" s="4">
        <f t="shared" si="7"/>
        <v>0</v>
      </c>
      <c r="AC11" s="4" t="str">
        <f t="shared" si="8"/>
        <v/>
      </c>
      <c r="AD11" s="4">
        <f t="shared" si="9"/>
        <v>0</v>
      </c>
      <c r="AE11" s="4" t="str">
        <f t="shared" si="10"/>
        <v/>
      </c>
      <c r="AF11" s="4">
        <f t="shared" si="11"/>
        <v>0</v>
      </c>
      <c r="AG11" s="4" t="str">
        <f t="shared" si="12"/>
        <v/>
      </c>
      <c r="AH11" s="4" t="str">
        <f t="shared" si="13"/>
        <v/>
      </c>
      <c r="AI11" s="4" t="str">
        <f t="shared" si="14"/>
        <v/>
      </c>
      <c r="AJ11" s="9">
        <f t="shared" si="15"/>
        <v>0</v>
      </c>
      <c r="AK11" s="9">
        <f t="shared" si="39"/>
        <v>0</v>
      </c>
      <c r="AL11" s="9">
        <f t="shared" si="40"/>
        <v>0</v>
      </c>
      <c r="AM11" s="52" t="str">
        <f t="shared" si="16"/>
        <v/>
      </c>
      <c r="AN11" s="4" t="str">
        <f t="shared" si="17"/>
        <v xml:space="preserve"> </v>
      </c>
      <c r="AO11" s="4" t="str">
        <f t="shared" si="18"/>
        <v/>
      </c>
      <c r="AP11" s="4" t="str">
        <f t="shared" si="19"/>
        <v/>
      </c>
      <c r="AQ11" s="4" t="str">
        <f t="shared" si="20"/>
        <v/>
      </c>
      <c r="AR11" s="4" t="str">
        <f t="shared" si="21"/>
        <v/>
      </c>
      <c r="AS11" s="4" t="str">
        <f t="shared" si="22"/>
        <v/>
      </c>
      <c r="AT11" s="4" t="str">
        <f t="shared" si="23"/>
        <v/>
      </c>
      <c r="AU11" s="4" t="str">
        <f t="shared" si="24"/>
        <v/>
      </c>
      <c r="AV11" s="4" t="str">
        <f t="shared" si="25"/>
        <v/>
      </c>
      <c r="AW11" s="4" t="str">
        <f t="shared" si="26"/>
        <v>999:99.99</v>
      </c>
      <c r="AX11" s="4" t="str">
        <f t="shared" si="27"/>
        <v>999:99.99</v>
      </c>
      <c r="AY11" s="4" t="str">
        <f t="shared" si="28"/>
        <v>999:99.99</v>
      </c>
      <c r="AZ11" s="4" t="str">
        <f t="shared" si="29"/>
        <v>999:99.99</v>
      </c>
      <c r="BA11" s="4">
        <f t="shared" si="30"/>
        <v>0</v>
      </c>
      <c r="BB11" s="4">
        <f t="shared" si="31"/>
        <v>0</v>
      </c>
      <c r="BC11" s="4">
        <f t="shared" si="32"/>
        <v>0</v>
      </c>
      <c r="BD11" s="4">
        <f t="shared" si="33"/>
        <v>0</v>
      </c>
      <c r="BG11" s="4">
        <v>6</v>
      </c>
      <c r="BH11" s="4" t="str">
        <f t="shared" si="41"/>
        <v/>
      </c>
      <c r="BI11" s="4" t="str">
        <f t="shared" si="42"/>
        <v/>
      </c>
      <c r="BJ11" s="4" t="str">
        <f t="shared" si="43"/>
        <v/>
      </c>
      <c r="BK11" s="4" t="str">
        <f t="shared" si="44"/>
        <v/>
      </c>
      <c r="BL11" s="4" t="str">
        <f t="shared" si="45"/>
        <v/>
      </c>
      <c r="BM11" s="4" t="str">
        <f t="shared" si="46"/>
        <v/>
      </c>
      <c r="BN11" s="4" t="str">
        <f t="shared" si="47"/>
        <v/>
      </c>
      <c r="BO11" s="4" t="str">
        <f t="shared" si="48"/>
        <v/>
      </c>
      <c r="BQ11" s="4">
        <f t="shared" si="49"/>
        <v>0</v>
      </c>
      <c r="BR11" s="4">
        <f t="shared" si="50"/>
        <v>0</v>
      </c>
      <c r="BT11" s="4">
        <v>6</v>
      </c>
      <c r="BU11" s="4">
        <v>1</v>
      </c>
      <c r="BV11" s="4">
        <v>1</v>
      </c>
      <c r="BW11" s="4" t="s">
        <v>71</v>
      </c>
      <c r="BX11" s="4" t="s">
        <v>84</v>
      </c>
      <c r="BY11" s="4">
        <v>1</v>
      </c>
      <c r="CA11"/>
      <c r="CB11"/>
    </row>
    <row r="12" spans="1:80" ht="22.5" customHeight="1" x14ac:dyDescent="0.15">
      <c r="A12" s="53" t="str">
        <f t="shared" si="51"/>
        <v/>
      </c>
      <c r="B12" s="28"/>
      <c r="C12" s="29"/>
      <c r="D12" s="29"/>
      <c r="E12" s="29"/>
      <c r="F12" s="29"/>
      <c r="G12" s="44"/>
      <c r="H12" s="33"/>
      <c r="I12" s="44"/>
      <c r="J12" s="33"/>
      <c r="K12" s="44"/>
      <c r="L12" s="33"/>
      <c r="M12" s="44"/>
      <c r="N12" s="33"/>
      <c r="O12" s="53" t="str">
        <f t="shared" si="34"/>
        <v/>
      </c>
      <c r="P12" s="57" t="str">
        <f t="shared" si="35"/>
        <v/>
      </c>
      <c r="Q12" s="8"/>
      <c r="R12" s="52" t="str">
        <f t="shared" si="36"/>
        <v/>
      </c>
      <c r="S12" s="83">
        <f t="shared" si="37"/>
        <v>0</v>
      </c>
      <c r="T12" s="4" t="str">
        <f t="shared" si="0"/>
        <v/>
      </c>
      <c r="U12" s="4" t="str">
        <f t="shared" si="1"/>
        <v/>
      </c>
      <c r="V12" s="4" t="str">
        <f t="shared" si="2"/>
        <v/>
      </c>
      <c r="W12" s="4" t="str">
        <f t="shared" si="3"/>
        <v/>
      </c>
      <c r="X12" s="4">
        <f t="shared" si="38"/>
        <v>0</v>
      </c>
      <c r="Y12" s="4">
        <f t="shared" si="4"/>
        <v>0</v>
      </c>
      <c r="Z12" s="4">
        <f t="shared" si="5"/>
        <v>0</v>
      </c>
      <c r="AA12" s="4" t="str">
        <f t="shared" si="6"/>
        <v/>
      </c>
      <c r="AB12" s="4">
        <f t="shared" si="7"/>
        <v>0</v>
      </c>
      <c r="AC12" s="4" t="str">
        <f t="shared" si="8"/>
        <v/>
      </c>
      <c r="AD12" s="4">
        <f t="shared" si="9"/>
        <v>0</v>
      </c>
      <c r="AE12" s="4" t="str">
        <f t="shared" si="10"/>
        <v/>
      </c>
      <c r="AF12" s="4">
        <f t="shared" si="11"/>
        <v>0</v>
      </c>
      <c r="AG12" s="4" t="str">
        <f t="shared" si="12"/>
        <v/>
      </c>
      <c r="AH12" s="4" t="str">
        <f t="shared" si="13"/>
        <v/>
      </c>
      <c r="AI12" s="4" t="str">
        <f t="shared" si="14"/>
        <v/>
      </c>
      <c r="AJ12" s="9">
        <f t="shared" si="15"/>
        <v>0</v>
      </c>
      <c r="AK12" s="9">
        <f t="shared" si="39"/>
        <v>0</v>
      </c>
      <c r="AL12" s="9">
        <f t="shared" si="40"/>
        <v>0</v>
      </c>
      <c r="AM12" s="52" t="str">
        <f t="shared" si="16"/>
        <v/>
      </c>
      <c r="AN12" s="4" t="str">
        <f t="shared" si="17"/>
        <v xml:space="preserve"> </v>
      </c>
      <c r="AO12" s="4" t="str">
        <f t="shared" si="18"/>
        <v/>
      </c>
      <c r="AP12" s="4" t="str">
        <f t="shared" si="19"/>
        <v/>
      </c>
      <c r="AQ12" s="4" t="str">
        <f t="shared" si="20"/>
        <v/>
      </c>
      <c r="AR12" s="4" t="str">
        <f t="shared" si="21"/>
        <v/>
      </c>
      <c r="AS12" s="4" t="str">
        <f t="shared" si="22"/>
        <v/>
      </c>
      <c r="AT12" s="4" t="str">
        <f t="shared" si="23"/>
        <v/>
      </c>
      <c r="AU12" s="4" t="str">
        <f t="shared" si="24"/>
        <v/>
      </c>
      <c r="AV12" s="4" t="str">
        <f t="shared" si="25"/>
        <v/>
      </c>
      <c r="AW12" s="4" t="str">
        <f t="shared" si="26"/>
        <v>999:99.99</v>
      </c>
      <c r="AX12" s="4" t="str">
        <f t="shared" si="27"/>
        <v>999:99.99</v>
      </c>
      <c r="AY12" s="4" t="str">
        <f t="shared" si="28"/>
        <v>999:99.99</v>
      </c>
      <c r="AZ12" s="4" t="str">
        <f t="shared" si="29"/>
        <v>999:99.99</v>
      </c>
      <c r="BA12" s="4">
        <f t="shared" si="30"/>
        <v>0</v>
      </c>
      <c r="BB12" s="4">
        <f t="shared" si="31"/>
        <v>0</v>
      </c>
      <c r="BC12" s="4">
        <f t="shared" si="32"/>
        <v>0</v>
      </c>
      <c r="BD12" s="4">
        <f t="shared" si="33"/>
        <v>0</v>
      </c>
      <c r="BG12" s="4">
        <v>7</v>
      </c>
      <c r="BH12" s="4" t="str">
        <f t="shared" si="41"/>
        <v/>
      </c>
      <c r="BI12" s="4" t="str">
        <f t="shared" si="42"/>
        <v/>
      </c>
      <c r="BJ12" s="4" t="str">
        <f t="shared" si="43"/>
        <v/>
      </c>
      <c r="BK12" s="4" t="str">
        <f t="shared" si="44"/>
        <v/>
      </c>
      <c r="BL12" s="4" t="str">
        <f t="shared" si="45"/>
        <v/>
      </c>
      <c r="BM12" s="4" t="str">
        <f t="shared" si="46"/>
        <v/>
      </c>
      <c r="BN12" s="4" t="str">
        <f t="shared" si="47"/>
        <v/>
      </c>
      <c r="BO12" s="4" t="str">
        <f t="shared" si="48"/>
        <v/>
      </c>
      <c r="BQ12" s="4">
        <f t="shared" si="49"/>
        <v>0</v>
      </c>
      <c r="BR12" s="4">
        <f t="shared" si="50"/>
        <v>0</v>
      </c>
      <c r="BT12" s="4">
        <v>7</v>
      </c>
      <c r="BU12" s="4">
        <v>1</v>
      </c>
      <c r="BV12" s="4">
        <v>2</v>
      </c>
      <c r="BW12" s="4" t="s">
        <v>72</v>
      </c>
      <c r="BX12" s="4" t="s">
        <v>84</v>
      </c>
      <c r="BY12" s="4">
        <v>1</v>
      </c>
      <c r="BZ12" s="75"/>
      <c r="CA12" s="79"/>
      <c r="CB12"/>
    </row>
    <row r="13" spans="1:80" ht="22.5" customHeight="1" x14ac:dyDescent="0.15">
      <c r="A13" s="53" t="str">
        <f t="shared" si="51"/>
        <v/>
      </c>
      <c r="B13" s="28"/>
      <c r="C13" s="29"/>
      <c r="D13" s="29"/>
      <c r="E13" s="29"/>
      <c r="F13" s="29"/>
      <c r="G13" s="44"/>
      <c r="H13" s="33"/>
      <c r="I13" s="44"/>
      <c r="J13" s="33"/>
      <c r="K13" s="44"/>
      <c r="L13" s="33"/>
      <c r="M13" s="44"/>
      <c r="N13" s="33"/>
      <c r="O13" s="53" t="str">
        <f t="shared" si="34"/>
        <v/>
      </c>
      <c r="P13" s="57" t="str">
        <f t="shared" si="35"/>
        <v/>
      </c>
      <c r="Q13" s="8"/>
      <c r="R13" s="52" t="str">
        <f t="shared" si="36"/>
        <v/>
      </c>
      <c r="S13" s="83">
        <f t="shared" si="37"/>
        <v>0</v>
      </c>
      <c r="T13" s="4" t="str">
        <f t="shared" si="0"/>
        <v/>
      </c>
      <c r="U13" s="4" t="str">
        <f t="shared" si="1"/>
        <v/>
      </c>
      <c r="V13" s="4" t="str">
        <f t="shared" si="2"/>
        <v/>
      </c>
      <c r="W13" s="4" t="str">
        <f t="shared" si="3"/>
        <v/>
      </c>
      <c r="X13" s="4">
        <f t="shared" si="38"/>
        <v>0</v>
      </c>
      <c r="Y13" s="4">
        <f t="shared" si="4"/>
        <v>0</v>
      </c>
      <c r="Z13" s="4">
        <f t="shared" si="5"/>
        <v>0</v>
      </c>
      <c r="AA13" s="4" t="str">
        <f t="shared" si="6"/>
        <v/>
      </c>
      <c r="AB13" s="4">
        <f t="shared" si="7"/>
        <v>0</v>
      </c>
      <c r="AC13" s="4" t="str">
        <f t="shared" si="8"/>
        <v/>
      </c>
      <c r="AD13" s="4">
        <f t="shared" si="9"/>
        <v>0</v>
      </c>
      <c r="AE13" s="4" t="str">
        <f t="shared" si="10"/>
        <v/>
      </c>
      <c r="AF13" s="4">
        <f t="shared" si="11"/>
        <v>0</v>
      </c>
      <c r="AG13" s="4" t="str">
        <f t="shared" si="12"/>
        <v/>
      </c>
      <c r="AH13" s="4" t="str">
        <f t="shared" si="13"/>
        <v/>
      </c>
      <c r="AI13" s="4" t="str">
        <f t="shared" si="14"/>
        <v/>
      </c>
      <c r="AJ13" s="9">
        <f t="shared" si="15"/>
        <v>0</v>
      </c>
      <c r="AK13" s="9">
        <f t="shared" si="39"/>
        <v>0</v>
      </c>
      <c r="AL13" s="9">
        <f t="shared" si="40"/>
        <v>0</v>
      </c>
      <c r="AM13" s="52" t="str">
        <f t="shared" si="16"/>
        <v/>
      </c>
      <c r="AN13" s="4" t="str">
        <f t="shared" si="17"/>
        <v xml:space="preserve"> </v>
      </c>
      <c r="AO13" s="4" t="str">
        <f t="shared" si="18"/>
        <v/>
      </c>
      <c r="AP13" s="4" t="str">
        <f t="shared" si="19"/>
        <v/>
      </c>
      <c r="AQ13" s="4" t="str">
        <f t="shared" si="20"/>
        <v/>
      </c>
      <c r="AR13" s="4" t="str">
        <f t="shared" si="21"/>
        <v/>
      </c>
      <c r="AS13" s="4" t="str">
        <f t="shared" si="22"/>
        <v/>
      </c>
      <c r="AT13" s="4" t="str">
        <f t="shared" si="23"/>
        <v/>
      </c>
      <c r="AU13" s="4" t="str">
        <f t="shared" si="24"/>
        <v/>
      </c>
      <c r="AV13" s="4" t="str">
        <f t="shared" si="25"/>
        <v/>
      </c>
      <c r="AW13" s="4" t="str">
        <f t="shared" si="26"/>
        <v>999:99.99</v>
      </c>
      <c r="AX13" s="4" t="str">
        <f t="shared" si="27"/>
        <v>999:99.99</v>
      </c>
      <c r="AY13" s="4" t="str">
        <f t="shared" si="28"/>
        <v>999:99.99</v>
      </c>
      <c r="AZ13" s="4" t="str">
        <f t="shared" si="29"/>
        <v>999:99.99</v>
      </c>
      <c r="BA13" s="4">
        <f t="shared" si="30"/>
        <v>0</v>
      </c>
      <c r="BB13" s="4">
        <f t="shared" si="31"/>
        <v>0</v>
      </c>
      <c r="BC13" s="4">
        <f t="shared" si="32"/>
        <v>0</v>
      </c>
      <c r="BD13" s="4">
        <f t="shared" si="33"/>
        <v>0</v>
      </c>
      <c r="BG13" s="4">
        <v>8</v>
      </c>
      <c r="BH13" s="4" t="str">
        <f t="shared" si="41"/>
        <v/>
      </c>
      <c r="BI13" s="4" t="str">
        <f t="shared" si="42"/>
        <v/>
      </c>
      <c r="BJ13" s="4" t="str">
        <f t="shared" si="43"/>
        <v/>
      </c>
      <c r="BK13" s="4" t="str">
        <f t="shared" si="44"/>
        <v/>
      </c>
      <c r="BL13" s="4" t="str">
        <f t="shared" si="45"/>
        <v/>
      </c>
      <c r="BM13" s="4" t="str">
        <f t="shared" si="46"/>
        <v/>
      </c>
      <c r="BN13" s="4" t="str">
        <f t="shared" si="47"/>
        <v/>
      </c>
      <c r="BO13" s="4" t="str">
        <f t="shared" si="48"/>
        <v/>
      </c>
      <c r="BQ13" s="4">
        <f t="shared" si="49"/>
        <v>0</v>
      </c>
      <c r="BR13" s="4">
        <f t="shared" si="50"/>
        <v>0</v>
      </c>
      <c r="BT13" s="4">
        <v>8</v>
      </c>
      <c r="BU13" s="4">
        <v>1</v>
      </c>
      <c r="BV13" s="4">
        <v>3</v>
      </c>
      <c r="BW13" s="4" t="s">
        <v>73</v>
      </c>
      <c r="BX13" s="4" t="s">
        <v>84</v>
      </c>
      <c r="BY13" s="4">
        <v>1</v>
      </c>
      <c r="BZ13" s="17" t="s">
        <v>115</v>
      </c>
      <c r="CA13" s="77">
        <v>10</v>
      </c>
    </row>
    <row r="14" spans="1:80" ht="22.5" customHeight="1" x14ac:dyDescent="0.15">
      <c r="A14" s="53" t="str">
        <f t="shared" si="51"/>
        <v/>
      </c>
      <c r="B14" s="28"/>
      <c r="C14" s="29"/>
      <c r="D14" s="29"/>
      <c r="E14" s="29"/>
      <c r="F14" s="29"/>
      <c r="G14" s="44"/>
      <c r="H14" s="33"/>
      <c r="I14" s="44"/>
      <c r="J14" s="33"/>
      <c r="K14" s="44"/>
      <c r="L14" s="33"/>
      <c r="M14" s="44"/>
      <c r="N14" s="33"/>
      <c r="O14" s="53" t="str">
        <f t="shared" si="34"/>
        <v/>
      </c>
      <c r="P14" s="57" t="str">
        <f t="shared" si="35"/>
        <v/>
      </c>
      <c r="Q14" s="8"/>
      <c r="R14" s="52" t="str">
        <f t="shared" si="36"/>
        <v/>
      </c>
      <c r="S14" s="83">
        <f t="shared" si="37"/>
        <v>0</v>
      </c>
      <c r="T14" s="4" t="str">
        <f t="shared" si="0"/>
        <v/>
      </c>
      <c r="U14" s="4" t="str">
        <f t="shared" si="1"/>
        <v/>
      </c>
      <c r="V14" s="4" t="str">
        <f t="shared" si="2"/>
        <v/>
      </c>
      <c r="W14" s="4" t="str">
        <f t="shared" si="3"/>
        <v/>
      </c>
      <c r="X14" s="4">
        <f t="shared" si="38"/>
        <v>0</v>
      </c>
      <c r="Y14" s="4">
        <f t="shared" si="4"/>
        <v>0</v>
      </c>
      <c r="Z14" s="4">
        <f t="shared" si="5"/>
        <v>0</v>
      </c>
      <c r="AA14" s="4" t="str">
        <f t="shared" si="6"/>
        <v/>
      </c>
      <c r="AB14" s="4">
        <f t="shared" si="7"/>
        <v>0</v>
      </c>
      <c r="AC14" s="4" t="str">
        <f t="shared" si="8"/>
        <v/>
      </c>
      <c r="AD14" s="4">
        <f t="shared" si="9"/>
        <v>0</v>
      </c>
      <c r="AE14" s="4" t="str">
        <f t="shared" si="10"/>
        <v/>
      </c>
      <c r="AF14" s="4">
        <f t="shared" si="11"/>
        <v>0</v>
      </c>
      <c r="AG14" s="4" t="str">
        <f t="shared" si="12"/>
        <v/>
      </c>
      <c r="AH14" s="4" t="str">
        <f t="shared" si="13"/>
        <v/>
      </c>
      <c r="AI14" s="4" t="str">
        <f t="shared" si="14"/>
        <v/>
      </c>
      <c r="AJ14" s="9">
        <f t="shared" si="15"/>
        <v>0</v>
      </c>
      <c r="AK14" s="9">
        <f t="shared" si="39"/>
        <v>0</v>
      </c>
      <c r="AL14" s="9">
        <f t="shared" si="40"/>
        <v>0</v>
      </c>
      <c r="AM14" s="52" t="str">
        <f t="shared" si="16"/>
        <v/>
      </c>
      <c r="AN14" s="4" t="str">
        <f t="shared" si="17"/>
        <v xml:space="preserve"> </v>
      </c>
      <c r="AO14" s="4" t="str">
        <f t="shared" si="18"/>
        <v/>
      </c>
      <c r="AP14" s="4" t="str">
        <f t="shared" si="19"/>
        <v/>
      </c>
      <c r="AQ14" s="4" t="str">
        <f t="shared" si="20"/>
        <v/>
      </c>
      <c r="AR14" s="4" t="str">
        <f t="shared" si="21"/>
        <v/>
      </c>
      <c r="AS14" s="4" t="str">
        <f t="shared" si="22"/>
        <v/>
      </c>
      <c r="AT14" s="4" t="str">
        <f t="shared" si="23"/>
        <v/>
      </c>
      <c r="AU14" s="4" t="str">
        <f t="shared" si="24"/>
        <v/>
      </c>
      <c r="AV14" s="4" t="str">
        <f t="shared" si="25"/>
        <v/>
      </c>
      <c r="AW14" s="4" t="str">
        <f t="shared" si="26"/>
        <v>999:99.99</v>
      </c>
      <c r="AX14" s="4" t="str">
        <f t="shared" si="27"/>
        <v>999:99.99</v>
      </c>
      <c r="AY14" s="4" t="str">
        <f t="shared" si="28"/>
        <v>999:99.99</v>
      </c>
      <c r="AZ14" s="4" t="str">
        <f t="shared" si="29"/>
        <v>999:99.99</v>
      </c>
      <c r="BA14" s="4">
        <f t="shared" si="30"/>
        <v>0</v>
      </c>
      <c r="BB14" s="4">
        <f t="shared" si="31"/>
        <v>0</v>
      </c>
      <c r="BC14" s="4">
        <f t="shared" si="32"/>
        <v>0</v>
      </c>
      <c r="BD14" s="4">
        <f t="shared" si="33"/>
        <v>0</v>
      </c>
      <c r="BG14" s="4">
        <v>9</v>
      </c>
      <c r="BH14" s="4" t="str">
        <f t="shared" si="41"/>
        <v/>
      </c>
      <c r="BI14" s="4" t="str">
        <f t="shared" si="42"/>
        <v/>
      </c>
      <c r="BJ14" s="4" t="str">
        <f t="shared" si="43"/>
        <v/>
      </c>
      <c r="BK14" s="4" t="str">
        <f t="shared" si="44"/>
        <v/>
      </c>
      <c r="BL14" s="4" t="str">
        <f t="shared" si="45"/>
        <v/>
      </c>
      <c r="BM14" s="4" t="str">
        <f t="shared" si="46"/>
        <v/>
      </c>
      <c r="BN14" s="4" t="str">
        <f t="shared" si="47"/>
        <v/>
      </c>
      <c r="BO14" s="4" t="str">
        <f t="shared" si="48"/>
        <v/>
      </c>
      <c r="BQ14" s="4">
        <f t="shared" si="49"/>
        <v>0</v>
      </c>
      <c r="BR14" s="4">
        <f t="shared" si="50"/>
        <v>0</v>
      </c>
      <c r="BT14" s="4">
        <v>9</v>
      </c>
      <c r="BU14" s="4">
        <v>1</v>
      </c>
      <c r="BV14" s="4">
        <v>4</v>
      </c>
      <c r="BW14" s="4" t="s">
        <v>74</v>
      </c>
      <c r="BX14" s="4" t="s">
        <v>84</v>
      </c>
      <c r="BY14" s="4">
        <v>1</v>
      </c>
      <c r="BZ14" s="17" t="s">
        <v>114</v>
      </c>
      <c r="CA14" s="17">
        <v>9</v>
      </c>
      <c r="CB14"/>
    </row>
    <row r="15" spans="1:80" ht="22.5" customHeight="1" x14ac:dyDescent="0.15">
      <c r="A15" s="53" t="str">
        <f t="shared" si="51"/>
        <v/>
      </c>
      <c r="B15" s="28"/>
      <c r="C15" s="29"/>
      <c r="D15" s="29"/>
      <c r="E15" s="29"/>
      <c r="F15" s="29"/>
      <c r="G15" s="44"/>
      <c r="H15" s="33"/>
      <c r="I15" s="44"/>
      <c r="J15" s="33"/>
      <c r="K15" s="44"/>
      <c r="L15" s="33"/>
      <c r="M15" s="44"/>
      <c r="N15" s="33"/>
      <c r="O15" s="53" t="str">
        <f t="shared" si="34"/>
        <v/>
      </c>
      <c r="P15" s="57" t="str">
        <f t="shared" si="35"/>
        <v/>
      </c>
      <c r="Q15" s="8"/>
      <c r="R15" s="52" t="str">
        <f t="shared" si="36"/>
        <v/>
      </c>
      <c r="S15" s="83">
        <f t="shared" si="37"/>
        <v>0</v>
      </c>
      <c r="T15" s="4" t="str">
        <f t="shared" si="0"/>
        <v/>
      </c>
      <c r="U15" s="4" t="str">
        <f t="shared" si="1"/>
        <v/>
      </c>
      <c r="V15" s="4" t="str">
        <f t="shared" si="2"/>
        <v/>
      </c>
      <c r="W15" s="4" t="str">
        <f t="shared" si="3"/>
        <v/>
      </c>
      <c r="X15" s="4">
        <f t="shared" si="38"/>
        <v>0</v>
      </c>
      <c r="Y15" s="4">
        <f t="shared" si="4"/>
        <v>0</v>
      </c>
      <c r="Z15" s="4">
        <f t="shared" si="5"/>
        <v>0</v>
      </c>
      <c r="AA15" s="4" t="str">
        <f t="shared" si="6"/>
        <v/>
      </c>
      <c r="AB15" s="4">
        <f t="shared" si="7"/>
        <v>0</v>
      </c>
      <c r="AC15" s="4" t="str">
        <f t="shared" si="8"/>
        <v/>
      </c>
      <c r="AD15" s="4">
        <f t="shared" si="9"/>
        <v>0</v>
      </c>
      <c r="AE15" s="4" t="str">
        <f t="shared" si="10"/>
        <v/>
      </c>
      <c r="AF15" s="4">
        <f t="shared" si="11"/>
        <v>0</v>
      </c>
      <c r="AG15" s="4" t="str">
        <f t="shared" si="12"/>
        <v/>
      </c>
      <c r="AH15" s="4" t="str">
        <f t="shared" si="13"/>
        <v/>
      </c>
      <c r="AI15" s="4" t="str">
        <f t="shared" si="14"/>
        <v/>
      </c>
      <c r="AJ15" s="9">
        <f t="shared" si="15"/>
        <v>0</v>
      </c>
      <c r="AK15" s="9">
        <f t="shared" si="39"/>
        <v>0</v>
      </c>
      <c r="AL15" s="9">
        <f t="shared" si="40"/>
        <v>0</v>
      </c>
      <c r="AM15" s="52" t="str">
        <f t="shared" si="16"/>
        <v/>
      </c>
      <c r="AN15" s="4" t="str">
        <f t="shared" si="17"/>
        <v xml:space="preserve"> </v>
      </c>
      <c r="AO15" s="4" t="str">
        <f t="shared" si="18"/>
        <v/>
      </c>
      <c r="AP15" s="4" t="str">
        <f t="shared" si="19"/>
        <v/>
      </c>
      <c r="AQ15" s="4" t="str">
        <f t="shared" si="20"/>
        <v/>
      </c>
      <c r="AR15" s="4" t="str">
        <f t="shared" si="21"/>
        <v/>
      </c>
      <c r="AS15" s="4" t="str">
        <f t="shared" si="22"/>
        <v/>
      </c>
      <c r="AT15" s="4" t="str">
        <f t="shared" si="23"/>
        <v/>
      </c>
      <c r="AU15" s="4" t="str">
        <f t="shared" si="24"/>
        <v/>
      </c>
      <c r="AV15" s="4" t="str">
        <f t="shared" si="25"/>
        <v/>
      </c>
      <c r="AW15" s="4" t="str">
        <f t="shared" si="26"/>
        <v>999:99.99</v>
      </c>
      <c r="AX15" s="4" t="str">
        <f t="shared" si="27"/>
        <v>999:99.99</v>
      </c>
      <c r="AY15" s="4" t="str">
        <f t="shared" si="28"/>
        <v>999:99.99</v>
      </c>
      <c r="AZ15" s="4" t="str">
        <f t="shared" si="29"/>
        <v>999:99.99</v>
      </c>
      <c r="BA15" s="4">
        <f t="shared" si="30"/>
        <v>0</v>
      </c>
      <c r="BB15" s="4">
        <f t="shared" si="31"/>
        <v>0</v>
      </c>
      <c r="BC15" s="4">
        <f t="shared" si="32"/>
        <v>0</v>
      </c>
      <c r="BD15" s="4">
        <f t="shared" si="33"/>
        <v>0</v>
      </c>
      <c r="BG15" s="4">
        <v>10</v>
      </c>
      <c r="BH15" s="4" t="str">
        <f t="shared" si="41"/>
        <v/>
      </c>
      <c r="BI15" s="4" t="str">
        <f t="shared" si="42"/>
        <v/>
      </c>
      <c r="BJ15" s="4" t="str">
        <f t="shared" si="43"/>
        <v/>
      </c>
      <c r="BK15" s="4" t="str">
        <f t="shared" si="44"/>
        <v/>
      </c>
      <c r="BL15" s="4" t="str">
        <f t="shared" si="45"/>
        <v/>
      </c>
      <c r="BM15" s="4" t="str">
        <f t="shared" si="46"/>
        <v/>
      </c>
      <c r="BN15" s="4" t="str">
        <f t="shared" si="47"/>
        <v/>
      </c>
      <c r="BO15" s="4" t="str">
        <f t="shared" si="48"/>
        <v/>
      </c>
      <c r="BQ15" s="4">
        <f t="shared" si="49"/>
        <v>0</v>
      </c>
      <c r="BR15" s="4">
        <f t="shared" si="50"/>
        <v>0</v>
      </c>
      <c r="BT15" s="4">
        <v>10</v>
      </c>
      <c r="BU15" s="4">
        <v>1</v>
      </c>
      <c r="BV15" s="4">
        <v>5</v>
      </c>
      <c r="BW15" s="4" t="s">
        <v>75</v>
      </c>
      <c r="BX15" s="4" t="s">
        <v>91</v>
      </c>
      <c r="BY15" s="4">
        <v>2</v>
      </c>
      <c r="BZ15" s="47" t="s">
        <v>113</v>
      </c>
      <c r="CA15" s="47">
        <v>8</v>
      </c>
      <c r="CB15"/>
    </row>
    <row r="16" spans="1:80" ht="22.5" customHeight="1" x14ac:dyDescent="0.15">
      <c r="A16" s="53" t="str">
        <f t="shared" si="51"/>
        <v/>
      </c>
      <c r="B16" s="28"/>
      <c r="C16" s="29"/>
      <c r="D16" s="29"/>
      <c r="E16" s="29"/>
      <c r="F16" s="29"/>
      <c r="G16" s="44"/>
      <c r="H16" s="33"/>
      <c r="I16" s="44"/>
      <c r="J16" s="33"/>
      <c r="K16" s="44"/>
      <c r="L16" s="33"/>
      <c r="M16" s="44"/>
      <c r="N16" s="33"/>
      <c r="O16" s="53" t="str">
        <f t="shared" si="34"/>
        <v/>
      </c>
      <c r="P16" s="57" t="str">
        <f t="shared" si="35"/>
        <v/>
      </c>
      <c r="Q16" s="8"/>
      <c r="R16" s="52" t="str">
        <f t="shared" si="36"/>
        <v/>
      </c>
      <c r="S16" s="83">
        <f t="shared" si="37"/>
        <v>0</v>
      </c>
      <c r="T16" s="4" t="str">
        <f t="shared" si="0"/>
        <v/>
      </c>
      <c r="U16" s="4" t="str">
        <f t="shared" si="1"/>
        <v/>
      </c>
      <c r="V16" s="4" t="str">
        <f t="shared" si="2"/>
        <v/>
      </c>
      <c r="W16" s="4" t="str">
        <f t="shared" si="3"/>
        <v/>
      </c>
      <c r="X16" s="4">
        <f t="shared" si="38"/>
        <v>0</v>
      </c>
      <c r="Y16" s="4">
        <f t="shared" si="4"/>
        <v>0</v>
      </c>
      <c r="Z16" s="4">
        <f t="shared" si="5"/>
        <v>0</v>
      </c>
      <c r="AA16" s="4" t="str">
        <f t="shared" si="6"/>
        <v/>
      </c>
      <c r="AB16" s="4">
        <f t="shared" si="7"/>
        <v>0</v>
      </c>
      <c r="AC16" s="4" t="str">
        <f t="shared" si="8"/>
        <v/>
      </c>
      <c r="AD16" s="4">
        <f t="shared" si="9"/>
        <v>0</v>
      </c>
      <c r="AE16" s="4" t="str">
        <f t="shared" si="10"/>
        <v/>
      </c>
      <c r="AF16" s="4">
        <f t="shared" si="11"/>
        <v>0</v>
      </c>
      <c r="AG16" s="4" t="str">
        <f t="shared" si="12"/>
        <v/>
      </c>
      <c r="AH16" s="4" t="str">
        <f t="shared" si="13"/>
        <v/>
      </c>
      <c r="AI16" s="4" t="str">
        <f t="shared" si="14"/>
        <v/>
      </c>
      <c r="AJ16" s="9">
        <f t="shared" si="15"/>
        <v>0</v>
      </c>
      <c r="AK16" s="9">
        <f t="shared" si="39"/>
        <v>0</v>
      </c>
      <c r="AL16" s="9">
        <f t="shared" si="40"/>
        <v>0</v>
      </c>
      <c r="AM16" s="52" t="str">
        <f t="shared" si="16"/>
        <v/>
      </c>
      <c r="AN16" s="4" t="str">
        <f t="shared" si="17"/>
        <v xml:space="preserve"> </v>
      </c>
      <c r="AO16" s="4" t="str">
        <f t="shared" si="18"/>
        <v/>
      </c>
      <c r="AP16" s="4" t="str">
        <f t="shared" si="19"/>
        <v/>
      </c>
      <c r="AQ16" s="4" t="str">
        <f t="shared" si="20"/>
        <v/>
      </c>
      <c r="AR16" s="4" t="str">
        <f t="shared" si="21"/>
        <v/>
      </c>
      <c r="AS16" s="4" t="str">
        <f t="shared" si="22"/>
        <v/>
      </c>
      <c r="AT16" s="4" t="str">
        <f t="shared" si="23"/>
        <v/>
      </c>
      <c r="AU16" s="4" t="str">
        <f t="shared" si="24"/>
        <v/>
      </c>
      <c r="AV16" s="4" t="str">
        <f t="shared" si="25"/>
        <v/>
      </c>
      <c r="AW16" s="4" t="str">
        <f t="shared" si="26"/>
        <v>999:99.99</v>
      </c>
      <c r="AX16" s="4" t="str">
        <f t="shared" si="27"/>
        <v>999:99.99</v>
      </c>
      <c r="AY16" s="4" t="str">
        <f t="shared" si="28"/>
        <v>999:99.99</v>
      </c>
      <c r="AZ16" s="4" t="str">
        <f t="shared" si="29"/>
        <v>999:99.99</v>
      </c>
      <c r="BA16" s="4">
        <f t="shared" si="30"/>
        <v>0</v>
      </c>
      <c r="BB16" s="4">
        <f t="shared" si="31"/>
        <v>0</v>
      </c>
      <c r="BC16" s="4">
        <f t="shared" si="32"/>
        <v>0</v>
      </c>
      <c r="BD16" s="4">
        <f t="shared" si="33"/>
        <v>0</v>
      </c>
      <c r="BG16" s="4">
        <v>11</v>
      </c>
      <c r="BH16" s="4" t="str">
        <f t="shared" si="41"/>
        <v/>
      </c>
      <c r="BI16" s="4" t="str">
        <f t="shared" si="42"/>
        <v/>
      </c>
      <c r="BJ16" s="4" t="str">
        <f t="shared" si="43"/>
        <v/>
      </c>
      <c r="BK16" s="4" t="str">
        <f t="shared" si="44"/>
        <v/>
      </c>
      <c r="BL16" s="4" t="str">
        <f t="shared" si="45"/>
        <v/>
      </c>
      <c r="BM16" s="4" t="str">
        <f t="shared" si="46"/>
        <v/>
      </c>
      <c r="BN16" s="4" t="str">
        <f t="shared" si="47"/>
        <v/>
      </c>
      <c r="BO16" s="4" t="str">
        <f t="shared" si="48"/>
        <v/>
      </c>
      <c r="BQ16" s="4">
        <f t="shared" si="49"/>
        <v>0</v>
      </c>
      <c r="BR16" s="4">
        <f t="shared" si="50"/>
        <v>0</v>
      </c>
      <c r="BT16" s="4">
        <v>11</v>
      </c>
      <c r="BU16" s="4">
        <v>1</v>
      </c>
      <c r="BV16" s="4">
        <v>6</v>
      </c>
      <c r="BW16" s="4" t="s">
        <v>76</v>
      </c>
      <c r="BX16" s="4" t="s">
        <v>91</v>
      </c>
      <c r="BY16" s="4">
        <v>2</v>
      </c>
      <c r="CA16"/>
      <c r="CB16"/>
    </row>
    <row r="17" spans="1:80" ht="22.5" customHeight="1" x14ac:dyDescent="0.15">
      <c r="A17" s="53" t="str">
        <f t="shared" si="51"/>
        <v/>
      </c>
      <c r="B17" s="28"/>
      <c r="C17" s="29"/>
      <c r="D17" s="29"/>
      <c r="E17" s="29"/>
      <c r="F17" s="29"/>
      <c r="G17" s="44"/>
      <c r="H17" s="33"/>
      <c r="I17" s="44"/>
      <c r="J17" s="33"/>
      <c r="K17" s="44"/>
      <c r="L17" s="33"/>
      <c r="M17" s="44"/>
      <c r="N17" s="33"/>
      <c r="O17" s="53" t="str">
        <f t="shared" si="34"/>
        <v/>
      </c>
      <c r="P17" s="57" t="str">
        <f t="shared" si="35"/>
        <v/>
      </c>
      <c r="Q17" s="8"/>
      <c r="R17" s="52" t="str">
        <f t="shared" si="36"/>
        <v/>
      </c>
      <c r="S17" s="83">
        <f t="shared" si="37"/>
        <v>0</v>
      </c>
      <c r="T17" s="4" t="str">
        <f t="shared" si="0"/>
        <v/>
      </c>
      <c r="U17" s="4" t="str">
        <f t="shared" si="1"/>
        <v/>
      </c>
      <c r="V17" s="4" t="str">
        <f t="shared" si="2"/>
        <v/>
      </c>
      <c r="W17" s="4" t="str">
        <f t="shared" si="3"/>
        <v/>
      </c>
      <c r="X17" s="4">
        <f t="shared" si="38"/>
        <v>0</v>
      </c>
      <c r="Y17" s="4">
        <f t="shared" si="4"/>
        <v>0</v>
      </c>
      <c r="Z17" s="4">
        <f t="shared" si="5"/>
        <v>0</v>
      </c>
      <c r="AA17" s="4" t="str">
        <f t="shared" si="6"/>
        <v/>
      </c>
      <c r="AB17" s="4">
        <f t="shared" si="7"/>
        <v>0</v>
      </c>
      <c r="AC17" s="4" t="str">
        <f t="shared" si="8"/>
        <v/>
      </c>
      <c r="AD17" s="4">
        <f t="shared" si="9"/>
        <v>0</v>
      </c>
      <c r="AE17" s="4" t="str">
        <f t="shared" si="10"/>
        <v/>
      </c>
      <c r="AF17" s="4">
        <f t="shared" si="11"/>
        <v>0</v>
      </c>
      <c r="AG17" s="4" t="str">
        <f t="shared" si="12"/>
        <v/>
      </c>
      <c r="AH17" s="4" t="str">
        <f t="shared" si="13"/>
        <v/>
      </c>
      <c r="AI17" s="4" t="str">
        <f t="shared" si="14"/>
        <v/>
      </c>
      <c r="AJ17" s="9">
        <f t="shared" si="15"/>
        <v>0</v>
      </c>
      <c r="AK17" s="9">
        <f t="shared" si="39"/>
        <v>0</v>
      </c>
      <c r="AL17" s="9">
        <f t="shared" si="40"/>
        <v>0</v>
      </c>
      <c r="AM17" s="52" t="str">
        <f t="shared" si="16"/>
        <v/>
      </c>
      <c r="AN17" s="4" t="str">
        <f t="shared" si="17"/>
        <v xml:space="preserve"> </v>
      </c>
      <c r="AO17" s="4" t="str">
        <f t="shared" si="18"/>
        <v/>
      </c>
      <c r="AP17" s="4" t="str">
        <f t="shared" si="19"/>
        <v/>
      </c>
      <c r="AQ17" s="4" t="str">
        <f t="shared" si="20"/>
        <v/>
      </c>
      <c r="AR17" s="4" t="str">
        <f t="shared" si="21"/>
        <v/>
      </c>
      <c r="AS17" s="4" t="str">
        <f t="shared" si="22"/>
        <v/>
      </c>
      <c r="AT17" s="4" t="str">
        <f t="shared" si="23"/>
        <v/>
      </c>
      <c r="AU17" s="4" t="str">
        <f t="shared" si="24"/>
        <v/>
      </c>
      <c r="AV17" s="4" t="str">
        <f t="shared" si="25"/>
        <v/>
      </c>
      <c r="AW17" s="4" t="str">
        <f t="shared" si="26"/>
        <v>999:99.99</v>
      </c>
      <c r="AX17" s="4" t="str">
        <f t="shared" si="27"/>
        <v>999:99.99</v>
      </c>
      <c r="AY17" s="4" t="str">
        <f t="shared" si="28"/>
        <v>999:99.99</v>
      </c>
      <c r="AZ17" s="4" t="str">
        <f t="shared" si="29"/>
        <v>999:99.99</v>
      </c>
      <c r="BA17" s="4">
        <f t="shared" si="30"/>
        <v>0</v>
      </c>
      <c r="BB17" s="4">
        <f t="shared" si="31"/>
        <v>0</v>
      </c>
      <c r="BC17" s="4">
        <f t="shared" si="32"/>
        <v>0</v>
      </c>
      <c r="BD17" s="4">
        <f t="shared" si="33"/>
        <v>0</v>
      </c>
      <c r="BG17" s="4">
        <v>12</v>
      </c>
      <c r="BH17" s="4" t="str">
        <f t="shared" si="41"/>
        <v/>
      </c>
      <c r="BI17" s="4" t="str">
        <f t="shared" si="42"/>
        <v/>
      </c>
      <c r="BJ17" s="4" t="str">
        <f t="shared" si="43"/>
        <v/>
      </c>
      <c r="BK17" s="4" t="str">
        <f t="shared" si="44"/>
        <v/>
      </c>
      <c r="BL17" s="4" t="str">
        <f t="shared" si="45"/>
        <v/>
      </c>
      <c r="BM17" s="4" t="str">
        <f t="shared" si="46"/>
        <v/>
      </c>
      <c r="BN17" s="4" t="str">
        <f t="shared" si="47"/>
        <v/>
      </c>
      <c r="BO17" s="4" t="str">
        <f t="shared" si="48"/>
        <v/>
      </c>
      <c r="BQ17" s="4">
        <f t="shared" si="49"/>
        <v>0</v>
      </c>
      <c r="BR17" s="4">
        <f t="shared" si="50"/>
        <v>0</v>
      </c>
      <c r="BT17" s="4">
        <v>12</v>
      </c>
      <c r="BU17" s="4">
        <v>2</v>
      </c>
      <c r="BV17" s="4">
        <v>1</v>
      </c>
      <c r="BW17" s="4" t="s">
        <v>77</v>
      </c>
      <c r="BX17" s="4" t="s">
        <v>92</v>
      </c>
      <c r="BY17" s="4">
        <v>3</v>
      </c>
      <c r="BZ17" s="79"/>
      <c r="CA17" s="80"/>
      <c r="CB17" s="6"/>
    </row>
    <row r="18" spans="1:80" ht="22.5" customHeight="1" x14ac:dyDescent="0.15">
      <c r="A18" s="53" t="str">
        <f t="shared" si="51"/>
        <v/>
      </c>
      <c r="B18" s="28"/>
      <c r="C18" s="29"/>
      <c r="D18" s="29"/>
      <c r="E18" s="29"/>
      <c r="F18" s="29"/>
      <c r="G18" s="44"/>
      <c r="H18" s="33"/>
      <c r="I18" s="44"/>
      <c r="J18" s="33"/>
      <c r="K18" s="44"/>
      <c r="L18" s="33"/>
      <c r="M18" s="44"/>
      <c r="N18" s="33"/>
      <c r="O18" s="53" t="str">
        <f t="shared" si="34"/>
        <v/>
      </c>
      <c r="P18" s="57" t="str">
        <f t="shared" si="35"/>
        <v/>
      </c>
      <c r="Q18" s="8"/>
      <c r="R18" s="52" t="str">
        <f t="shared" si="36"/>
        <v/>
      </c>
      <c r="S18" s="83">
        <f t="shared" si="37"/>
        <v>0</v>
      </c>
      <c r="T18" s="4" t="str">
        <f t="shared" si="0"/>
        <v/>
      </c>
      <c r="U18" s="4" t="str">
        <f t="shared" si="1"/>
        <v/>
      </c>
      <c r="V18" s="4" t="str">
        <f t="shared" si="2"/>
        <v/>
      </c>
      <c r="W18" s="4" t="str">
        <f t="shared" si="3"/>
        <v/>
      </c>
      <c r="X18" s="4">
        <f t="shared" si="38"/>
        <v>0</v>
      </c>
      <c r="Y18" s="4">
        <f t="shared" si="4"/>
        <v>0</v>
      </c>
      <c r="Z18" s="4">
        <f t="shared" si="5"/>
        <v>0</v>
      </c>
      <c r="AA18" s="4" t="str">
        <f t="shared" si="6"/>
        <v/>
      </c>
      <c r="AB18" s="4">
        <f t="shared" si="7"/>
        <v>0</v>
      </c>
      <c r="AC18" s="4" t="str">
        <f t="shared" si="8"/>
        <v/>
      </c>
      <c r="AD18" s="4">
        <f t="shared" si="9"/>
        <v>0</v>
      </c>
      <c r="AE18" s="4" t="str">
        <f t="shared" si="10"/>
        <v/>
      </c>
      <c r="AF18" s="4">
        <f t="shared" si="11"/>
        <v>0</v>
      </c>
      <c r="AG18" s="4" t="str">
        <f t="shared" si="12"/>
        <v/>
      </c>
      <c r="AH18" s="4" t="str">
        <f t="shared" si="13"/>
        <v/>
      </c>
      <c r="AI18" s="4" t="str">
        <f t="shared" si="14"/>
        <v/>
      </c>
      <c r="AJ18" s="9">
        <f t="shared" si="15"/>
        <v>0</v>
      </c>
      <c r="AK18" s="9">
        <f t="shared" si="39"/>
        <v>0</v>
      </c>
      <c r="AL18" s="9">
        <f t="shared" si="40"/>
        <v>0</v>
      </c>
      <c r="AM18" s="52" t="str">
        <f t="shared" si="16"/>
        <v/>
      </c>
      <c r="AN18" s="4" t="str">
        <f t="shared" si="17"/>
        <v xml:space="preserve"> </v>
      </c>
      <c r="AO18" s="4" t="str">
        <f t="shared" si="18"/>
        <v/>
      </c>
      <c r="AP18" s="4" t="str">
        <f t="shared" si="19"/>
        <v/>
      </c>
      <c r="AQ18" s="4" t="str">
        <f t="shared" si="20"/>
        <v/>
      </c>
      <c r="AR18" s="4" t="str">
        <f t="shared" si="21"/>
        <v/>
      </c>
      <c r="AS18" s="4" t="str">
        <f t="shared" si="22"/>
        <v/>
      </c>
      <c r="AT18" s="4" t="str">
        <f t="shared" si="23"/>
        <v/>
      </c>
      <c r="AU18" s="4" t="str">
        <f t="shared" si="24"/>
        <v/>
      </c>
      <c r="AV18" s="4" t="str">
        <f t="shared" si="25"/>
        <v/>
      </c>
      <c r="AW18" s="4" t="str">
        <f t="shared" si="26"/>
        <v>999:99.99</v>
      </c>
      <c r="AX18" s="4" t="str">
        <f t="shared" si="27"/>
        <v>999:99.99</v>
      </c>
      <c r="AY18" s="4" t="str">
        <f t="shared" si="28"/>
        <v>999:99.99</v>
      </c>
      <c r="AZ18" s="4" t="str">
        <f t="shared" si="29"/>
        <v>999:99.99</v>
      </c>
      <c r="BA18" s="4">
        <f t="shared" si="30"/>
        <v>0</v>
      </c>
      <c r="BB18" s="4">
        <f t="shared" si="31"/>
        <v>0</v>
      </c>
      <c r="BC18" s="4">
        <f t="shared" si="32"/>
        <v>0</v>
      </c>
      <c r="BD18" s="4">
        <f t="shared" si="33"/>
        <v>0</v>
      </c>
      <c r="BG18" s="4">
        <v>13</v>
      </c>
      <c r="BH18" s="4" t="str">
        <f t="shared" si="41"/>
        <v/>
      </c>
      <c r="BI18" s="4" t="str">
        <f t="shared" si="42"/>
        <v/>
      </c>
      <c r="BJ18" s="4" t="str">
        <f t="shared" si="43"/>
        <v/>
      </c>
      <c r="BK18" s="4" t="str">
        <f t="shared" si="44"/>
        <v/>
      </c>
      <c r="BL18" s="4" t="str">
        <f t="shared" si="45"/>
        <v/>
      </c>
      <c r="BM18" s="4" t="str">
        <f t="shared" si="46"/>
        <v/>
      </c>
      <c r="BN18" s="4" t="str">
        <f t="shared" si="47"/>
        <v/>
      </c>
      <c r="BO18" s="4" t="str">
        <f t="shared" si="48"/>
        <v/>
      </c>
      <c r="BQ18" s="4">
        <f t="shared" si="49"/>
        <v>0</v>
      </c>
      <c r="BR18" s="4">
        <f t="shared" si="50"/>
        <v>0</v>
      </c>
      <c r="BT18" s="4">
        <v>13</v>
      </c>
      <c r="BU18" s="4">
        <v>2</v>
      </c>
      <c r="BV18" s="4">
        <v>2</v>
      </c>
      <c r="BW18" s="4" t="s">
        <v>78</v>
      </c>
      <c r="BX18" s="4" t="s">
        <v>92</v>
      </c>
      <c r="BY18" s="4">
        <v>3</v>
      </c>
      <c r="BZ18" s="17" t="s">
        <v>115</v>
      </c>
      <c r="CA18" s="81">
        <v>10</v>
      </c>
      <c r="CB18" s="6"/>
    </row>
    <row r="19" spans="1:80" ht="22.5" customHeight="1" x14ac:dyDescent="0.15">
      <c r="A19" s="53" t="str">
        <f t="shared" si="51"/>
        <v/>
      </c>
      <c r="B19" s="28"/>
      <c r="C19" s="29"/>
      <c r="D19" s="29"/>
      <c r="E19" s="29"/>
      <c r="F19" s="29"/>
      <c r="G19" s="44"/>
      <c r="H19" s="33"/>
      <c r="I19" s="44"/>
      <c r="J19" s="33"/>
      <c r="K19" s="44"/>
      <c r="L19" s="33"/>
      <c r="M19" s="44"/>
      <c r="N19" s="33"/>
      <c r="O19" s="53" t="str">
        <f t="shared" si="34"/>
        <v/>
      </c>
      <c r="P19" s="57" t="str">
        <f t="shared" si="35"/>
        <v/>
      </c>
      <c r="Q19" s="8"/>
      <c r="R19" s="52" t="str">
        <f t="shared" si="36"/>
        <v/>
      </c>
      <c r="S19" s="83">
        <f t="shared" si="37"/>
        <v>0</v>
      </c>
      <c r="T19" s="4" t="str">
        <f t="shared" si="0"/>
        <v/>
      </c>
      <c r="U19" s="4" t="str">
        <f t="shared" si="1"/>
        <v/>
      </c>
      <c r="V19" s="4" t="str">
        <f t="shared" si="2"/>
        <v/>
      </c>
      <c r="W19" s="4" t="str">
        <f t="shared" si="3"/>
        <v/>
      </c>
      <c r="X19" s="4">
        <f t="shared" si="38"/>
        <v>0</v>
      </c>
      <c r="Y19" s="4">
        <f t="shared" si="4"/>
        <v>0</v>
      </c>
      <c r="Z19" s="4">
        <f t="shared" si="5"/>
        <v>0</v>
      </c>
      <c r="AA19" s="4" t="str">
        <f t="shared" si="6"/>
        <v/>
      </c>
      <c r="AB19" s="4">
        <f t="shared" si="7"/>
        <v>0</v>
      </c>
      <c r="AC19" s="4" t="str">
        <f t="shared" si="8"/>
        <v/>
      </c>
      <c r="AD19" s="4">
        <f t="shared" si="9"/>
        <v>0</v>
      </c>
      <c r="AE19" s="4" t="str">
        <f t="shared" si="10"/>
        <v/>
      </c>
      <c r="AF19" s="4">
        <f t="shared" si="11"/>
        <v>0</v>
      </c>
      <c r="AG19" s="4" t="str">
        <f t="shared" si="12"/>
        <v/>
      </c>
      <c r="AH19" s="4" t="str">
        <f t="shared" si="13"/>
        <v/>
      </c>
      <c r="AI19" s="4" t="str">
        <f t="shared" si="14"/>
        <v/>
      </c>
      <c r="AJ19" s="9">
        <f t="shared" si="15"/>
        <v>0</v>
      </c>
      <c r="AK19" s="9">
        <f t="shared" si="39"/>
        <v>0</v>
      </c>
      <c r="AL19" s="9">
        <f t="shared" si="40"/>
        <v>0</v>
      </c>
      <c r="AM19" s="52" t="str">
        <f t="shared" si="16"/>
        <v/>
      </c>
      <c r="AN19" s="4" t="str">
        <f t="shared" si="17"/>
        <v xml:space="preserve"> </v>
      </c>
      <c r="AO19" s="4" t="str">
        <f t="shared" si="18"/>
        <v/>
      </c>
      <c r="AP19" s="4" t="str">
        <f t="shared" si="19"/>
        <v/>
      </c>
      <c r="AQ19" s="4" t="str">
        <f t="shared" si="20"/>
        <v/>
      </c>
      <c r="AR19" s="4" t="str">
        <f t="shared" si="21"/>
        <v/>
      </c>
      <c r="AS19" s="4" t="str">
        <f t="shared" si="22"/>
        <v/>
      </c>
      <c r="AT19" s="4" t="str">
        <f t="shared" si="23"/>
        <v/>
      </c>
      <c r="AU19" s="4" t="str">
        <f t="shared" si="24"/>
        <v/>
      </c>
      <c r="AV19" s="4" t="str">
        <f t="shared" si="25"/>
        <v/>
      </c>
      <c r="AW19" s="4" t="str">
        <f t="shared" si="26"/>
        <v>999:99.99</v>
      </c>
      <c r="AX19" s="4" t="str">
        <f t="shared" si="27"/>
        <v>999:99.99</v>
      </c>
      <c r="AY19" s="4" t="str">
        <f t="shared" si="28"/>
        <v>999:99.99</v>
      </c>
      <c r="AZ19" s="4" t="str">
        <f t="shared" si="29"/>
        <v>999:99.99</v>
      </c>
      <c r="BA19" s="4">
        <f t="shared" si="30"/>
        <v>0</v>
      </c>
      <c r="BB19" s="4">
        <f t="shared" si="31"/>
        <v>0</v>
      </c>
      <c r="BC19" s="4">
        <f t="shared" si="32"/>
        <v>0</v>
      </c>
      <c r="BD19" s="4">
        <f t="shared" si="33"/>
        <v>0</v>
      </c>
      <c r="BG19" s="4">
        <v>14</v>
      </c>
      <c r="BH19" s="4" t="str">
        <f t="shared" si="41"/>
        <v/>
      </c>
      <c r="BI19" s="4" t="str">
        <f t="shared" si="42"/>
        <v/>
      </c>
      <c r="BJ19" s="4" t="str">
        <f t="shared" si="43"/>
        <v/>
      </c>
      <c r="BK19" s="4" t="str">
        <f t="shared" si="44"/>
        <v/>
      </c>
      <c r="BL19" s="4" t="str">
        <f t="shared" si="45"/>
        <v/>
      </c>
      <c r="BM19" s="4" t="str">
        <f t="shared" si="46"/>
        <v/>
      </c>
      <c r="BN19" s="4" t="str">
        <f t="shared" si="47"/>
        <v/>
      </c>
      <c r="BO19" s="4" t="str">
        <f t="shared" si="48"/>
        <v/>
      </c>
      <c r="BQ19" s="4">
        <f t="shared" si="49"/>
        <v>0</v>
      </c>
      <c r="BR19" s="4">
        <f t="shared" si="50"/>
        <v>0</v>
      </c>
      <c r="BT19" s="4">
        <v>14</v>
      </c>
      <c r="BU19" s="4">
        <v>2</v>
      </c>
      <c r="BV19" s="4">
        <v>3</v>
      </c>
      <c r="BW19" s="4" t="s">
        <v>79</v>
      </c>
      <c r="BX19" s="4" t="s">
        <v>92</v>
      </c>
      <c r="BY19" s="4">
        <v>3</v>
      </c>
      <c r="BZ19" s="47" t="s">
        <v>114</v>
      </c>
      <c r="CA19" s="82">
        <v>9</v>
      </c>
      <c r="CB19"/>
    </row>
    <row r="20" spans="1:80" ht="22.5" customHeight="1" x14ac:dyDescent="0.15">
      <c r="A20" s="53" t="str">
        <f t="shared" si="51"/>
        <v/>
      </c>
      <c r="B20" s="28"/>
      <c r="C20" s="29"/>
      <c r="D20" s="29"/>
      <c r="E20" s="29"/>
      <c r="F20" s="29"/>
      <c r="G20" s="44"/>
      <c r="H20" s="33"/>
      <c r="I20" s="44"/>
      <c r="J20" s="33"/>
      <c r="K20" s="44"/>
      <c r="L20" s="33"/>
      <c r="M20" s="44"/>
      <c r="N20" s="33"/>
      <c r="O20" s="53" t="str">
        <f t="shared" si="34"/>
        <v/>
      </c>
      <c r="P20" s="57" t="str">
        <f t="shared" si="35"/>
        <v/>
      </c>
      <c r="Q20" s="8"/>
      <c r="R20" s="52" t="str">
        <f t="shared" si="36"/>
        <v/>
      </c>
      <c r="S20" s="83">
        <f t="shared" si="37"/>
        <v>0</v>
      </c>
      <c r="T20" s="4" t="str">
        <f t="shared" si="0"/>
        <v/>
      </c>
      <c r="U20" s="4" t="str">
        <f t="shared" si="1"/>
        <v/>
      </c>
      <c r="V20" s="4" t="str">
        <f t="shared" si="2"/>
        <v/>
      </c>
      <c r="W20" s="4" t="str">
        <f t="shared" si="3"/>
        <v/>
      </c>
      <c r="X20" s="4">
        <f t="shared" si="38"/>
        <v>0</v>
      </c>
      <c r="Y20" s="4">
        <f t="shared" si="4"/>
        <v>0</v>
      </c>
      <c r="Z20" s="4">
        <f t="shared" si="5"/>
        <v>0</v>
      </c>
      <c r="AA20" s="4" t="str">
        <f t="shared" si="6"/>
        <v/>
      </c>
      <c r="AB20" s="4">
        <f t="shared" si="7"/>
        <v>0</v>
      </c>
      <c r="AC20" s="4" t="str">
        <f t="shared" si="8"/>
        <v/>
      </c>
      <c r="AD20" s="4">
        <f t="shared" si="9"/>
        <v>0</v>
      </c>
      <c r="AE20" s="4" t="str">
        <f t="shared" si="10"/>
        <v/>
      </c>
      <c r="AF20" s="4">
        <f t="shared" si="11"/>
        <v>0</v>
      </c>
      <c r="AG20" s="4" t="str">
        <f t="shared" si="12"/>
        <v/>
      </c>
      <c r="AH20" s="4" t="str">
        <f t="shared" si="13"/>
        <v/>
      </c>
      <c r="AI20" s="4" t="str">
        <f t="shared" si="14"/>
        <v/>
      </c>
      <c r="AJ20" s="9">
        <f t="shared" si="15"/>
        <v>0</v>
      </c>
      <c r="AK20" s="9">
        <f t="shared" si="39"/>
        <v>0</v>
      </c>
      <c r="AL20" s="9">
        <f t="shared" si="40"/>
        <v>0</v>
      </c>
      <c r="AM20" s="52" t="str">
        <f t="shared" si="16"/>
        <v/>
      </c>
      <c r="AN20" s="4" t="str">
        <f t="shared" si="17"/>
        <v xml:space="preserve"> </v>
      </c>
      <c r="AO20" s="4" t="str">
        <f t="shared" si="18"/>
        <v/>
      </c>
      <c r="AP20" s="4" t="str">
        <f t="shared" si="19"/>
        <v/>
      </c>
      <c r="AQ20" s="4" t="str">
        <f t="shared" si="20"/>
        <v/>
      </c>
      <c r="AR20" s="4" t="str">
        <f t="shared" si="21"/>
        <v/>
      </c>
      <c r="AS20" s="4" t="str">
        <f t="shared" si="22"/>
        <v/>
      </c>
      <c r="AT20" s="4" t="str">
        <f t="shared" si="23"/>
        <v/>
      </c>
      <c r="AU20" s="4" t="str">
        <f t="shared" si="24"/>
        <v/>
      </c>
      <c r="AV20" s="4" t="str">
        <f t="shared" si="25"/>
        <v/>
      </c>
      <c r="AW20" s="4" t="str">
        <f t="shared" si="26"/>
        <v>999:99.99</v>
      </c>
      <c r="AX20" s="4" t="str">
        <f t="shared" si="27"/>
        <v>999:99.99</v>
      </c>
      <c r="AY20" s="4" t="str">
        <f t="shared" si="28"/>
        <v>999:99.99</v>
      </c>
      <c r="AZ20" s="4" t="str">
        <f t="shared" si="29"/>
        <v>999:99.99</v>
      </c>
      <c r="BA20" s="4">
        <f t="shared" si="30"/>
        <v>0</v>
      </c>
      <c r="BB20" s="4">
        <f t="shared" si="31"/>
        <v>0</v>
      </c>
      <c r="BC20" s="4">
        <f t="shared" si="32"/>
        <v>0</v>
      </c>
      <c r="BD20" s="4">
        <f t="shared" si="33"/>
        <v>0</v>
      </c>
      <c r="BG20" s="4">
        <v>15</v>
      </c>
      <c r="BH20" s="4" t="str">
        <f t="shared" si="41"/>
        <v/>
      </c>
      <c r="BI20" s="4" t="str">
        <f t="shared" si="42"/>
        <v/>
      </c>
      <c r="BJ20" s="4" t="str">
        <f t="shared" si="43"/>
        <v/>
      </c>
      <c r="BK20" s="4" t="str">
        <f t="shared" si="44"/>
        <v/>
      </c>
      <c r="BL20" s="4" t="str">
        <f t="shared" si="45"/>
        <v/>
      </c>
      <c r="BM20" s="4" t="str">
        <f t="shared" si="46"/>
        <v/>
      </c>
      <c r="BN20" s="4" t="str">
        <f t="shared" si="47"/>
        <v/>
      </c>
      <c r="BO20" s="4" t="str">
        <f t="shared" si="48"/>
        <v/>
      </c>
      <c r="BQ20" s="4">
        <f t="shared" si="49"/>
        <v>0</v>
      </c>
      <c r="BR20" s="4">
        <f t="shared" si="50"/>
        <v>0</v>
      </c>
      <c r="BT20" s="4">
        <v>15</v>
      </c>
      <c r="BU20" s="4">
        <v>3</v>
      </c>
      <c r="BV20" s="4">
        <v>1</v>
      </c>
      <c r="BW20" s="4" t="s">
        <v>80</v>
      </c>
      <c r="BX20" s="4" t="s">
        <v>130</v>
      </c>
      <c r="BY20" s="4">
        <v>4</v>
      </c>
      <c r="CA20"/>
      <c r="CB20"/>
    </row>
    <row r="21" spans="1:80" ht="22.5" customHeight="1" x14ac:dyDescent="0.15">
      <c r="A21" s="53" t="str">
        <f t="shared" si="51"/>
        <v/>
      </c>
      <c r="B21" s="28"/>
      <c r="C21" s="29"/>
      <c r="D21" s="29"/>
      <c r="E21" s="29"/>
      <c r="F21" s="29"/>
      <c r="G21" s="44"/>
      <c r="H21" s="33"/>
      <c r="I21" s="44"/>
      <c r="J21" s="33"/>
      <c r="K21" s="44"/>
      <c r="L21" s="33"/>
      <c r="M21" s="44"/>
      <c r="N21" s="33"/>
      <c r="O21" s="53" t="str">
        <f t="shared" si="34"/>
        <v/>
      </c>
      <c r="P21" s="57" t="str">
        <f t="shared" si="35"/>
        <v/>
      </c>
      <c r="Q21" s="8"/>
      <c r="R21" s="52" t="str">
        <f t="shared" si="36"/>
        <v/>
      </c>
      <c r="S21" s="83">
        <f t="shared" si="37"/>
        <v>0</v>
      </c>
      <c r="T21" s="4" t="str">
        <f t="shared" si="0"/>
        <v/>
      </c>
      <c r="U21" s="4" t="str">
        <f t="shared" si="1"/>
        <v/>
      </c>
      <c r="V21" s="4" t="str">
        <f t="shared" si="2"/>
        <v/>
      </c>
      <c r="W21" s="4" t="str">
        <f t="shared" si="3"/>
        <v/>
      </c>
      <c r="X21" s="4">
        <f t="shared" si="38"/>
        <v>0</v>
      </c>
      <c r="Y21" s="4">
        <f t="shared" si="4"/>
        <v>0</v>
      </c>
      <c r="Z21" s="4">
        <f t="shared" si="5"/>
        <v>0</v>
      </c>
      <c r="AA21" s="4" t="str">
        <f t="shared" si="6"/>
        <v/>
      </c>
      <c r="AB21" s="4">
        <f t="shared" si="7"/>
        <v>0</v>
      </c>
      <c r="AC21" s="4" t="str">
        <f t="shared" si="8"/>
        <v/>
      </c>
      <c r="AD21" s="4">
        <f t="shared" si="9"/>
        <v>0</v>
      </c>
      <c r="AE21" s="4" t="str">
        <f t="shared" si="10"/>
        <v/>
      </c>
      <c r="AF21" s="4">
        <f t="shared" si="11"/>
        <v>0</v>
      </c>
      <c r="AG21" s="4" t="str">
        <f t="shared" si="12"/>
        <v/>
      </c>
      <c r="AH21" s="4" t="str">
        <f t="shared" si="13"/>
        <v/>
      </c>
      <c r="AI21" s="4" t="str">
        <f t="shared" si="14"/>
        <v/>
      </c>
      <c r="AJ21" s="9">
        <f t="shared" si="15"/>
        <v>0</v>
      </c>
      <c r="AK21" s="9">
        <f t="shared" si="39"/>
        <v>0</v>
      </c>
      <c r="AL21" s="9">
        <f t="shared" si="40"/>
        <v>0</v>
      </c>
      <c r="AM21" s="52" t="str">
        <f t="shared" si="16"/>
        <v/>
      </c>
      <c r="AN21" s="4" t="str">
        <f t="shared" si="17"/>
        <v xml:space="preserve"> </v>
      </c>
      <c r="AO21" s="4" t="str">
        <f t="shared" si="18"/>
        <v/>
      </c>
      <c r="AP21" s="4" t="str">
        <f t="shared" si="19"/>
        <v/>
      </c>
      <c r="AQ21" s="4" t="str">
        <f t="shared" si="20"/>
        <v/>
      </c>
      <c r="AR21" s="4" t="str">
        <f t="shared" si="21"/>
        <v/>
      </c>
      <c r="AS21" s="4" t="str">
        <f t="shared" si="22"/>
        <v/>
      </c>
      <c r="AT21" s="4" t="str">
        <f t="shared" si="23"/>
        <v/>
      </c>
      <c r="AU21" s="4" t="str">
        <f t="shared" si="24"/>
        <v/>
      </c>
      <c r="AV21" s="4" t="str">
        <f t="shared" si="25"/>
        <v/>
      </c>
      <c r="AW21" s="4" t="str">
        <f t="shared" si="26"/>
        <v>999:99.99</v>
      </c>
      <c r="AX21" s="4" t="str">
        <f t="shared" si="27"/>
        <v>999:99.99</v>
      </c>
      <c r="AY21" s="4" t="str">
        <f t="shared" si="28"/>
        <v>999:99.99</v>
      </c>
      <c r="AZ21" s="4" t="str">
        <f t="shared" si="29"/>
        <v>999:99.99</v>
      </c>
      <c r="BA21" s="4">
        <f t="shared" si="30"/>
        <v>0</v>
      </c>
      <c r="BB21" s="4">
        <f t="shared" si="31"/>
        <v>0</v>
      </c>
      <c r="BC21" s="4">
        <f t="shared" si="32"/>
        <v>0</v>
      </c>
      <c r="BD21" s="4">
        <f t="shared" si="33"/>
        <v>0</v>
      </c>
      <c r="BG21" s="4">
        <v>16</v>
      </c>
      <c r="BH21" s="4" t="str">
        <f t="shared" si="41"/>
        <v/>
      </c>
      <c r="BI21" s="4" t="str">
        <f t="shared" si="42"/>
        <v/>
      </c>
      <c r="BJ21" s="4" t="str">
        <f t="shared" si="43"/>
        <v/>
      </c>
      <c r="BK21" s="4" t="str">
        <f t="shared" si="44"/>
        <v/>
      </c>
      <c r="BL21" s="4" t="str">
        <f t="shared" si="45"/>
        <v/>
      </c>
      <c r="BM21" s="4" t="str">
        <f t="shared" si="46"/>
        <v/>
      </c>
      <c r="BN21" s="4" t="str">
        <f t="shared" si="47"/>
        <v/>
      </c>
      <c r="BO21" s="4" t="str">
        <f t="shared" si="48"/>
        <v/>
      </c>
      <c r="BQ21" s="4">
        <f t="shared" si="49"/>
        <v>0</v>
      </c>
      <c r="BR21" s="4">
        <f t="shared" si="50"/>
        <v>0</v>
      </c>
      <c r="BT21" s="4">
        <v>16</v>
      </c>
      <c r="BU21" s="4">
        <v>3</v>
      </c>
      <c r="BV21" s="4">
        <v>2</v>
      </c>
      <c r="BW21" s="4" t="s">
        <v>81</v>
      </c>
      <c r="BX21" s="4" t="s">
        <v>130</v>
      </c>
      <c r="BY21" s="4">
        <v>4</v>
      </c>
    </row>
    <row r="22" spans="1:80" ht="22.5" customHeight="1" x14ac:dyDescent="0.15">
      <c r="A22" s="53" t="str">
        <f t="shared" si="51"/>
        <v/>
      </c>
      <c r="B22" s="28"/>
      <c r="C22" s="29"/>
      <c r="D22" s="29"/>
      <c r="E22" s="29"/>
      <c r="F22" s="29"/>
      <c r="G22" s="44"/>
      <c r="H22" s="33"/>
      <c r="I22" s="44"/>
      <c r="J22" s="33"/>
      <c r="K22" s="44"/>
      <c r="L22" s="33"/>
      <c r="M22" s="44"/>
      <c r="N22" s="33"/>
      <c r="O22" s="53" t="str">
        <f t="shared" si="34"/>
        <v/>
      </c>
      <c r="P22" s="57" t="str">
        <f t="shared" si="35"/>
        <v/>
      </c>
      <c r="Q22" s="8"/>
      <c r="R22" s="52" t="str">
        <f t="shared" si="36"/>
        <v/>
      </c>
      <c r="S22" s="83">
        <f t="shared" si="37"/>
        <v>0</v>
      </c>
      <c r="T22" s="4" t="str">
        <f t="shared" si="0"/>
        <v/>
      </c>
      <c r="U22" s="4" t="str">
        <f t="shared" si="1"/>
        <v/>
      </c>
      <c r="V22" s="4" t="str">
        <f t="shared" si="2"/>
        <v/>
      </c>
      <c r="W22" s="4" t="str">
        <f t="shared" si="3"/>
        <v/>
      </c>
      <c r="X22" s="4">
        <f t="shared" si="38"/>
        <v>0</v>
      </c>
      <c r="Y22" s="4">
        <f t="shared" si="4"/>
        <v>0</v>
      </c>
      <c r="Z22" s="4">
        <f t="shared" si="5"/>
        <v>0</v>
      </c>
      <c r="AA22" s="4" t="str">
        <f t="shared" si="6"/>
        <v/>
      </c>
      <c r="AB22" s="4">
        <f t="shared" si="7"/>
        <v>0</v>
      </c>
      <c r="AC22" s="4" t="str">
        <f t="shared" si="8"/>
        <v/>
      </c>
      <c r="AD22" s="4">
        <f t="shared" si="9"/>
        <v>0</v>
      </c>
      <c r="AE22" s="4" t="str">
        <f t="shared" si="10"/>
        <v/>
      </c>
      <c r="AF22" s="4">
        <f t="shared" si="11"/>
        <v>0</v>
      </c>
      <c r="AG22" s="4" t="str">
        <f t="shared" si="12"/>
        <v/>
      </c>
      <c r="AH22" s="4" t="str">
        <f t="shared" si="13"/>
        <v/>
      </c>
      <c r="AI22" s="4" t="str">
        <f t="shared" si="14"/>
        <v/>
      </c>
      <c r="AJ22" s="9">
        <f t="shared" si="15"/>
        <v>0</v>
      </c>
      <c r="AK22" s="9">
        <f t="shared" si="39"/>
        <v>0</v>
      </c>
      <c r="AL22" s="9">
        <f t="shared" si="40"/>
        <v>0</v>
      </c>
      <c r="AM22" s="52" t="str">
        <f t="shared" si="16"/>
        <v/>
      </c>
      <c r="AN22" s="4" t="str">
        <f t="shared" si="17"/>
        <v xml:space="preserve"> </v>
      </c>
      <c r="AO22" s="4" t="str">
        <f t="shared" si="18"/>
        <v/>
      </c>
      <c r="AP22" s="4" t="str">
        <f t="shared" si="19"/>
        <v/>
      </c>
      <c r="AQ22" s="4" t="str">
        <f t="shared" si="20"/>
        <v/>
      </c>
      <c r="AR22" s="4" t="str">
        <f t="shared" si="21"/>
        <v/>
      </c>
      <c r="AS22" s="4" t="str">
        <f t="shared" si="22"/>
        <v/>
      </c>
      <c r="AT22" s="4" t="str">
        <f t="shared" si="23"/>
        <v/>
      </c>
      <c r="AU22" s="4" t="str">
        <f t="shared" si="24"/>
        <v/>
      </c>
      <c r="AV22" s="4" t="str">
        <f t="shared" si="25"/>
        <v/>
      </c>
      <c r="AW22" s="4" t="str">
        <f t="shared" si="26"/>
        <v>999:99.99</v>
      </c>
      <c r="AX22" s="4" t="str">
        <f t="shared" si="27"/>
        <v>999:99.99</v>
      </c>
      <c r="AY22" s="4" t="str">
        <f t="shared" si="28"/>
        <v>999:99.99</v>
      </c>
      <c r="AZ22" s="4" t="str">
        <f t="shared" si="29"/>
        <v>999:99.99</v>
      </c>
      <c r="BA22" s="4">
        <f t="shared" si="30"/>
        <v>0</v>
      </c>
      <c r="BB22" s="4">
        <f t="shared" si="31"/>
        <v>0</v>
      </c>
      <c r="BC22" s="4">
        <f t="shared" si="32"/>
        <v>0</v>
      </c>
      <c r="BD22" s="4">
        <f t="shared" si="33"/>
        <v>0</v>
      </c>
      <c r="BG22" s="4">
        <v>17</v>
      </c>
      <c r="BH22" s="4" t="str">
        <f t="shared" si="41"/>
        <v/>
      </c>
      <c r="BI22" s="4" t="str">
        <f t="shared" si="42"/>
        <v/>
      </c>
      <c r="BJ22" s="4" t="str">
        <f t="shared" si="43"/>
        <v/>
      </c>
      <c r="BK22" s="4" t="str">
        <f t="shared" si="44"/>
        <v/>
      </c>
      <c r="BL22" s="4" t="str">
        <f t="shared" si="45"/>
        <v/>
      </c>
      <c r="BM22" s="4" t="str">
        <f t="shared" si="46"/>
        <v/>
      </c>
      <c r="BN22" s="4" t="str">
        <f t="shared" si="47"/>
        <v/>
      </c>
      <c r="BO22" s="4" t="str">
        <f t="shared" si="48"/>
        <v/>
      </c>
      <c r="BQ22" s="4">
        <f t="shared" si="49"/>
        <v>0</v>
      </c>
      <c r="BR22" s="4">
        <f t="shared" si="50"/>
        <v>0</v>
      </c>
      <c r="BT22" s="4">
        <v>17</v>
      </c>
      <c r="BU22" s="4">
        <v>3</v>
      </c>
      <c r="BV22" s="4">
        <v>3</v>
      </c>
      <c r="BW22" s="4" t="s">
        <v>82</v>
      </c>
      <c r="BX22" s="4" t="s">
        <v>130</v>
      </c>
      <c r="BY22" s="4">
        <v>4</v>
      </c>
    </row>
    <row r="23" spans="1:80" ht="22.5" customHeight="1" x14ac:dyDescent="0.15">
      <c r="A23" s="53" t="str">
        <f t="shared" si="51"/>
        <v/>
      </c>
      <c r="B23" s="28"/>
      <c r="C23" s="29"/>
      <c r="D23" s="29"/>
      <c r="E23" s="29"/>
      <c r="F23" s="29"/>
      <c r="G23" s="44"/>
      <c r="H23" s="33"/>
      <c r="I23" s="44"/>
      <c r="J23" s="33"/>
      <c r="K23" s="44"/>
      <c r="L23" s="33"/>
      <c r="M23" s="44"/>
      <c r="N23" s="33"/>
      <c r="O23" s="53" t="str">
        <f t="shared" si="34"/>
        <v/>
      </c>
      <c r="P23" s="57" t="str">
        <f t="shared" si="35"/>
        <v/>
      </c>
      <c r="Q23" s="8"/>
      <c r="R23" s="52" t="str">
        <f t="shared" si="36"/>
        <v/>
      </c>
      <c r="S23" s="83">
        <f t="shared" si="37"/>
        <v>0</v>
      </c>
      <c r="T23" s="4" t="str">
        <f t="shared" si="0"/>
        <v/>
      </c>
      <c r="U23" s="4" t="str">
        <f t="shared" si="1"/>
        <v/>
      </c>
      <c r="V23" s="4" t="str">
        <f t="shared" si="2"/>
        <v/>
      </c>
      <c r="W23" s="4" t="str">
        <f t="shared" si="3"/>
        <v/>
      </c>
      <c r="X23" s="4">
        <f t="shared" si="38"/>
        <v>0</v>
      </c>
      <c r="Y23" s="4">
        <f t="shared" si="4"/>
        <v>0</v>
      </c>
      <c r="Z23" s="4">
        <f t="shared" si="5"/>
        <v>0</v>
      </c>
      <c r="AA23" s="4" t="str">
        <f t="shared" si="6"/>
        <v/>
      </c>
      <c r="AB23" s="4">
        <f t="shared" si="7"/>
        <v>0</v>
      </c>
      <c r="AC23" s="4" t="str">
        <f t="shared" si="8"/>
        <v/>
      </c>
      <c r="AD23" s="4">
        <f t="shared" si="9"/>
        <v>0</v>
      </c>
      <c r="AE23" s="4" t="str">
        <f t="shared" si="10"/>
        <v/>
      </c>
      <c r="AF23" s="4">
        <f t="shared" si="11"/>
        <v>0</v>
      </c>
      <c r="AG23" s="4" t="str">
        <f t="shared" si="12"/>
        <v/>
      </c>
      <c r="AH23" s="4" t="str">
        <f t="shared" si="13"/>
        <v/>
      </c>
      <c r="AI23" s="4" t="str">
        <f t="shared" si="14"/>
        <v/>
      </c>
      <c r="AJ23" s="9">
        <f t="shared" si="15"/>
        <v>0</v>
      </c>
      <c r="AK23" s="9">
        <f t="shared" si="39"/>
        <v>0</v>
      </c>
      <c r="AL23" s="9">
        <f t="shared" si="40"/>
        <v>0</v>
      </c>
      <c r="AM23" s="52" t="str">
        <f t="shared" si="16"/>
        <v/>
      </c>
      <c r="AN23" s="4" t="str">
        <f t="shared" si="17"/>
        <v xml:space="preserve"> </v>
      </c>
      <c r="AO23" s="4" t="str">
        <f t="shared" si="18"/>
        <v/>
      </c>
      <c r="AP23" s="4" t="str">
        <f t="shared" si="19"/>
        <v/>
      </c>
      <c r="AQ23" s="4" t="str">
        <f t="shared" si="20"/>
        <v/>
      </c>
      <c r="AR23" s="4" t="str">
        <f t="shared" si="21"/>
        <v/>
      </c>
      <c r="AS23" s="4" t="str">
        <f t="shared" si="22"/>
        <v/>
      </c>
      <c r="AT23" s="4" t="str">
        <f t="shared" si="23"/>
        <v/>
      </c>
      <c r="AU23" s="4" t="str">
        <f t="shared" si="24"/>
        <v/>
      </c>
      <c r="AV23" s="4" t="str">
        <f t="shared" si="25"/>
        <v/>
      </c>
      <c r="AW23" s="4" t="str">
        <f t="shared" si="26"/>
        <v>999:99.99</v>
      </c>
      <c r="AX23" s="4" t="str">
        <f t="shared" si="27"/>
        <v>999:99.99</v>
      </c>
      <c r="AY23" s="4" t="str">
        <f t="shared" si="28"/>
        <v>999:99.99</v>
      </c>
      <c r="AZ23" s="4" t="str">
        <f t="shared" si="29"/>
        <v>999:99.99</v>
      </c>
      <c r="BA23" s="4">
        <f t="shared" si="30"/>
        <v>0</v>
      </c>
      <c r="BB23" s="4">
        <f t="shared" si="31"/>
        <v>0</v>
      </c>
      <c r="BC23" s="4">
        <f t="shared" si="32"/>
        <v>0</v>
      </c>
      <c r="BD23" s="4">
        <f t="shared" si="33"/>
        <v>0</v>
      </c>
      <c r="BG23" s="4">
        <v>18</v>
      </c>
      <c r="BH23" s="4" t="str">
        <f t="shared" si="41"/>
        <v/>
      </c>
      <c r="BI23" s="4" t="str">
        <f t="shared" si="42"/>
        <v/>
      </c>
      <c r="BJ23" s="4" t="str">
        <f t="shared" si="43"/>
        <v/>
      </c>
      <c r="BK23" s="4" t="str">
        <f t="shared" si="44"/>
        <v/>
      </c>
      <c r="BL23" s="4" t="str">
        <f t="shared" si="45"/>
        <v/>
      </c>
      <c r="BM23" s="4" t="str">
        <f t="shared" si="46"/>
        <v/>
      </c>
      <c r="BN23" s="4" t="str">
        <f t="shared" si="47"/>
        <v/>
      </c>
      <c r="BO23" s="4" t="str">
        <f t="shared" si="48"/>
        <v/>
      </c>
      <c r="BQ23" s="4">
        <f t="shared" si="49"/>
        <v>0</v>
      </c>
      <c r="BR23" s="4">
        <f t="shared" si="50"/>
        <v>0</v>
      </c>
      <c r="BT23" s="4">
        <v>18</v>
      </c>
      <c r="BU23" s="4">
        <v>5</v>
      </c>
      <c r="BV23" s="4">
        <v>0</v>
      </c>
      <c r="BW23" s="4" t="s">
        <v>158</v>
      </c>
      <c r="BX23" s="4" t="s">
        <v>131</v>
      </c>
      <c r="BY23" s="4">
        <v>5</v>
      </c>
    </row>
    <row r="24" spans="1:80" ht="22.5" customHeight="1" x14ac:dyDescent="0.15">
      <c r="A24" s="53" t="str">
        <f t="shared" si="51"/>
        <v/>
      </c>
      <c r="B24" s="28"/>
      <c r="C24" s="29"/>
      <c r="D24" s="29"/>
      <c r="E24" s="29"/>
      <c r="F24" s="29"/>
      <c r="G24" s="44"/>
      <c r="H24" s="33"/>
      <c r="I24" s="44"/>
      <c r="J24" s="33"/>
      <c r="K24" s="44"/>
      <c r="L24" s="33"/>
      <c r="M24" s="44"/>
      <c r="N24" s="33"/>
      <c r="O24" s="53" t="str">
        <f t="shared" si="34"/>
        <v/>
      </c>
      <c r="P24" s="57" t="str">
        <f t="shared" si="35"/>
        <v/>
      </c>
      <c r="Q24" s="8"/>
      <c r="R24" s="52" t="str">
        <f t="shared" si="36"/>
        <v/>
      </c>
      <c r="S24" s="83">
        <f t="shared" si="37"/>
        <v>0</v>
      </c>
      <c r="T24" s="4" t="str">
        <f t="shared" si="0"/>
        <v/>
      </c>
      <c r="U24" s="4" t="str">
        <f t="shared" si="1"/>
        <v/>
      </c>
      <c r="V24" s="4" t="str">
        <f t="shared" si="2"/>
        <v/>
      </c>
      <c r="W24" s="4" t="str">
        <f t="shared" si="3"/>
        <v/>
      </c>
      <c r="X24" s="4">
        <f t="shared" si="38"/>
        <v>0</v>
      </c>
      <c r="Y24" s="4">
        <f t="shared" si="4"/>
        <v>0</v>
      </c>
      <c r="Z24" s="4">
        <f t="shared" si="5"/>
        <v>0</v>
      </c>
      <c r="AA24" s="4" t="str">
        <f t="shared" si="6"/>
        <v/>
      </c>
      <c r="AB24" s="4">
        <f t="shared" si="7"/>
        <v>0</v>
      </c>
      <c r="AC24" s="4" t="str">
        <f t="shared" si="8"/>
        <v/>
      </c>
      <c r="AD24" s="4">
        <f t="shared" si="9"/>
        <v>0</v>
      </c>
      <c r="AE24" s="4" t="str">
        <f t="shared" si="10"/>
        <v/>
      </c>
      <c r="AF24" s="4">
        <f t="shared" si="11"/>
        <v>0</v>
      </c>
      <c r="AG24" s="4" t="str">
        <f t="shared" si="12"/>
        <v/>
      </c>
      <c r="AH24" s="4" t="str">
        <f t="shared" si="13"/>
        <v/>
      </c>
      <c r="AI24" s="4" t="str">
        <f t="shared" si="14"/>
        <v/>
      </c>
      <c r="AJ24" s="9">
        <f t="shared" si="15"/>
        <v>0</v>
      </c>
      <c r="AK24" s="9">
        <f t="shared" si="39"/>
        <v>0</v>
      </c>
      <c r="AL24" s="9">
        <f t="shared" si="40"/>
        <v>0</v>
      </c>
      <c r="AM24" s="52" t="str">
        <f t="shared" si="16"/>
        <v/>
      </c>
      <c r="AN24" s="4" t="str">
        <f t="shared" si="17"/>
        <v xml:space="preserve"> </v>
      </c>
      <c r="AO24" s="4" t="str">
        <f t="shared" si="18"/>
        <v/>
      </c>
      <c r="AP24" s="4" t="str">
        <f t="shared" si="19"/>
        <v/>
      </c>
      <c r="AQ24" s="4" t="str">
        <f t="shared" si="20"/>
        <v/>
      </c>
      <c r="AR24" s="4" t="str">
        <f t="shared" si="21"/>
        <v/>
      </c>
      <c r="AS24" s="4" t="str">
        <f t="shared" si="22"/>
        <v/>
      </c>
      <c r="AT24" s="4" t="str">
        <f t="shared" si="23"/>
        <v/>
      </c>
      <c r="AU24" s="4" t="str">
        <f t="shared" si="24"/>
        <v/>
      </c>
      <c r="AV24" s="4" t="str">
        <f t="shared" si="25"/>
        <v/>
      </c>
      <c r="AW24" s="4" t="str">
        <f t="shared" si="26"/>
        <v>999:99.99</v>
      </c>
      <c r="AX24" s="4" t="str">
        <f t="shared" si="27"/>
        <v>999:99.99</v>
      </c>
      <c r="AY24" s="4" t="str">
        <f t="shared" si="28"/>
        <v>999:99.99</v>
      </c>
      <c r="AZ24" s="4" t="str">
        <f t="shared" si="29"/>
        <v>999:99.99</v>
      </c>
      <c r="BA24" s="4">
        <f t="shared" si="30"/>
        <v>0</v>
      </c>
      <c r="BB24" s="4">
        <f t="shared" si="31"/>
        <v>0</v>
      </c>
      <c r="BC24" s="4">
        <f t="shared" si="32"/>
        <v>0</v>
      </c>
      <c r="BD24" s="4">
        <f t="shared" si="33"/>
        <v>0</v>
      </c>
      <c r="BG24" s="4">
        <v>19</v>
      </c>
      <c r="BH24" s="4" t="str">
        <f t="shared" si="41"/>
        <v/>
      </c>
      <c r="BI24" s="4" t="str">
        <f t="shared" si="42"/>
        <v/>
      </c>
      <c r="BJ24" s="4" t="str">
        <f t="shared" si="43"/>
        <v/>
      </c>
      <c r="BK24" s="4" t="str">
        <f t="shared" si="44"/>
        <v/>
      </c>
      <c r="BL24" s="4" t="str">
        <f t="shared" si="45"/>
        <v/>
      </c>
      <c r="BM24" s="4" t="str">
        <f t="shared" si="46"/>
        <v/>
      </c>
      <c r="BN24" s="4" t="str">
        <f t="shared" si="47"/>
        <v/>
      </c>
      <c r="BO24" s="4" t="str">
        <f t="shared" si="48"/>
        <v/>
      </c>
      <c r="BQ24" s="4">
        <f t="shared" si="49"/>
        <v>0</v>
      </c>
      <c r="BR24" s="4">
        <f t="shared" si="50"/>
        <v>0</v>
      </c>
      <c r="BT24" s="4">
        <v>19</v>
      </c>
      <c r="BU24" s="4">
        <v>5</v>
      </c>
      <c r="BV24" s="4">
        <v>0</v>
      </c>
      <c r="BW24" s="4" t="s">
        <v>158</v>
      </c>
      <c r="BX24" s="4" t="s">
        <v>131</v>
      </c>
      <c r="BY24" s="4">
        <v>5</v>
      </c>
    </row>
    <row r="25" spans="1:80" ht="22.5" customHeight="1" x14ac:dyDescent="0.15">
      <c r="A25" s="53" t="str">
        <f t="shared" si="51"/>
        <v/>
      </c>
      <c r="B25" s="28"/>
      <c r="C25" s="29"/>
      <c r="D25" s="29"/>
      <c r="E25" s="29"/>
      <c r="F25" s="29"/>
      <c r="G25" s="44"/>
      <c r="H25" s="33"/>
      <c r="I25" s="44"/>
      <c r="J25" s="33"/>
      <c r="K25" s="44"/>
      <c r="L25" s="33"/>
      <c r="M25" s="44"/>
      <c r="N25" s="33"/>
      <c r="O25" s="53" t="str">
        <f t="shared" si="34"/>
        <v/>
      </c>
      <c r="P25" s="57" t="str">
        <f t="shared" si="35"/>
        <v/>
      </c>
      <c r="Q25" s="8"/>
      <c r="R25" s="52" t="str">
        <f t="shared" si="36"/>
        <v/>
      </c>
      <c r="S25" s="83">
        <f t="shared" si="37"/>
        <v>0</v>
      </c>
      <c r="T25" s="4" t="str">
        <f t="shared" si="0"/>
        <v/>
      </c>
      <c r="U25" s="4" t="str">
        <f t="shared" si="1"/>
        <v/>
      </c>
      <c r="V25" s="4" t="str">
        <f t="shared" si="2"/>
        <v/>
      </c>
      <c r="W25" s="4" t="str">
        <f t="shared" si="3"/>
        <v/>
      </c>
      <c r="X25" s="4">
        <f t="shared" si="38"/>
        <v>0</v>
      </c>
      <c r="Y25" s="4">
        <f t="shared" si="4"/>
        <v>0</v>
      </c>
      <c r="Z25" s="4">
        <f t="shared" si="5"/>
        <v>0</v>
      </c>
      <c r="AA25" s="4" t="str">
        <f t="shared" si="6"/>
        <v/>
      </c>
      <c r="AB25" s="4">
        <f t="shared" si="7"/>
        <v>0</v>
      </c>
      <c r="AC25" s="4" t="str">
        <f t="shared" si="8"/>
        <v/>
      </c>
      <c r="AD25" s="4">
        <f t="shared" si="9"/>
        <v>0</v>
      </c>
      <c r="AE25" s="4" t="str">
        <f t="shared" si="10"/>
        <v/>
      </c>
      <c r="AF25" s="4">
        <f t="shared" si="11"/>
        <v>0</v>
      </c>
      <c r="AG25" s="4" t="str">
        <f t="shared" si="12"/>
        <v/>
      </c>
      <c r="AH25" s="4" t="str">
        <f t="shared" si="13"/>
        <v/>
      </c>
      <c r="AI25" s="4" t="str">
        <f t="shared" si="14"/>
        <v/>
      </c>
      <c r="AJ25" s="9">
        <f t="shared" si="15"/>
        <v>0</v>
      </c>
      <c r="AK25" s="9">
        <f t="shared" si="39"/>
        <v>0</v>
      </c>
      <c r="AL25" s="9">
        <f t="shared" si="40"/>
        <v>0</v>
      </c>
      <c r="AM25" s="52" t="str">
        <f t="shared" si="16"/>
        <v/>
      </c>
      <c r="AN25" s="4" t="str">
        <f t="shared" si="17"/>
        <v xml:space="preserve"> </v>
      </c>
      <c r="AO25" s="4" t="str">
        <f t="shared" si="18"/>
        <v/>
      </c>
      <c r="AP25" s="4" t="str">
        <f t="shared" si="19"/>
        <v/>
      </c>
      <c r="AQ25" s="4" t="str">
        <f t="shared" si="20"/>
        <v/>
      </c>
      <c r="AR25" s="4" t="str">
        <f t="shared" si="21"/>
        <v/>
      </c>
      <c r="AS25" s="4" t="str">
        <f t="shared" si="22"/>
        <v/>
      </c>
      <c r="AT25" s="4" t="str">
        <f t="shared" si="23"/>
        <v/>
      </c>
      <c r="AU25" s="4" t="str">
        <f t="shared" si="24"/>
        <v/>
      </c>
      <c r="AV25" s="4" t="str">
        <f t="shared" si="25"/>
        <v/>
      </c>
      <c r="AW25" s="4" t="str">
        <f t="shared" si="26"/>
        <v>999:99.99</v>
      </c>
      <c r="AX25" s="4" t="str">
        <f t="shared" si="27"/>
        <v>999:99.99</v>
      </c>
      <c r="AY25" s="4" t="str">
        <f t="shared" si="28"/>
        <v>999:99.99</v>
      </c>
      <c r="AZ25" s="4" t="str">
        <f t="shared" si="29"/>
        <v>999:99.99</v>
      </c>
      <c r="BA25" s="4">
        <f t="shared" si="30"/>
        <v>0</v>
      </c>
      <c r="BB25" s="4">
        <f t="shared" si="31"/>
        <v>0</v>
      </c>
      <c r="BC25" s="4">
        <f t="shared" si="32"/>
        <v>0</v>
      </c>
      <c r="BD25" s="4">
        <f t="shared" si="33"/>
        <v>0</v>
      </c>
      <c r="BG25" s="4">
        <v>20</v>
      </c>
      <c r="BH25" s="4" t="str">
        <f t="shared" si="41"/>
        <v/>
      </c>
      <c r="BI25" s="4" t="str">
        <f t="shared" si="42"/>
        <v/>
      </c>
      <c r="BJ25" s="4" t="str">
        <f t="shared" si="43"/>
        <v/>
      </c>
      <c r="BK25" s="4" t="str">
        <f t="shared" si="44"/>
        <v/>
      </c>
      <c r="BL25" s="4" t="str">
        <f t="shared" si="45"/>
        <v/>
      </c>
      <c r="BM25" s="4" t="str">
        <f t="shared" si="46"/>
        <v/>
      </c>
      <c r="BN25" s="4" t="str">
        <f t="shared" si="47"/>
        <v/>
      </c>
      <c r="BO25" s="4" t="str">
        <f t="shared" si="48"/>
        <v/>
      </c>
      <c r="BQ25" s="4">
        <f t="shared" si="49"/>
        <v>0</v>
      </c>
      <c r="BR25" s="4">
        <f t="shared" si="50"/>
        <v>0</v>
      </c>
      <c r="BT25" s="4">
        <v>20</v>
      </c>
      <c r="BU25" s="4">
        <v>5</v>
      </c>
      <c r="BV25" s="4">
        <v>0</v>
      </c>
      <c r="BW25" s="4" t="s">
        <v>158</v>
      </c>
      <c r="BX25" s="4" t="s">
        <v>131</v>
      </c>
      <c r="BY25" s="4">
        <v>5</v>
      </c>
    </row>
    <row r="26" spans="1:80" ht="22.5" customHeight="1" x14ac:dyDescent="0.15">
      <c r="A26" s="53" t="str">
        <f t="shared" si="51"/>
        <v/>
      </c>
      <c r="B26" s="28"/>
      <c r="C26" s="29"/>
      <c r="D26" s="29"/>
      <c r="E26" s="29"/>
      <c r="F26" s="29"/>
      <c r="G26" s="44"/>
      <c r="H26" s="33"/>
      <c r="I26" s="44"/>
      <c r="J26" s="33"/>
      <c r="K26" s="44"/>
      <c r="L26" s="33"/>
      <c r="M26" s="44"/>
      <c r="N26" s="33"/>
      <c r="O26" s="53" t="str">
        <f t="shared" si="34"/>
        <v/>
      </c>
      <c r="P26" s="57" t="str">
        <f t="shared" si="35"/>
        <v/>
      </c>
      <c r="Q26" s="8"/>
      <c r="R26" s="52" t="str">
        <f t="shared" si="36"/>
        <v/>
      </c>
      <c r="S26" s="83">
        <f t="shared" si="37"/>
        <v>0</v>
      </c>
      <c r="T26" s="4" t="str">
        <f t="shared" si="0"/>
        <v/>
      </c>
      <c r="U26" s="4" t="str">
        <f t="shared" si="1"/>
        <v/>
      </c>
      <c r="V26" s="4" t="str">
        <f t="shared" si="2"/>
        <v/>
      </c>
      <c r="W26" s="4" t="str">
        <f t="shared" si="3"/>
        <v/>
      </c>
      <c r="X26" s="4">
        <f t="shared" si="38"/>
        <v>0</v>
      </c>
      <c r="Y26" s="4">
        <f t="shared" si="4"/>
        <v>0</v>
      </c>
      <c r="Z26" s="4">
        <f t="shared" si="5"/>
        <v>0</v>
      </c>
      <c r="AA26" s="4" t="str">
        <f t="shared" si="6"/>
        <v/>
      </c>
      <c r="AB26" s="4">
        <f t="shared" si="7"/>
        <v>0</v>
      </c>
      <c r="AC26" s="4" t="str">
        <f t="shared" si="8"/>
        <v/>
      </c>
      <c r="AD26" s="4">
        <f t="shared" si="9"/>
        <v>0</v>
      </c>
      <c r="AE26" s="4" t="str">
        <f t="shared" si="10"/>
        <v/>
      </c>
      <c r="AF26" s="4">
        <f t="shared" si="11"/>
        <v>0</v>
      </c>
      <c r="AG26" s="4" t="str">
        <f t="shared" si="12"/>
        <v/>
      </c>
      <c r="AH26" s="4" t="str">
        <f t="shared" si="13"/>
        <v/>
      </c>
      <c r="AI26" s="4" t="str">
        <f t="shared" si="14"/>
        <v/>
      </c>
      <c r="AJ26" s="9">
        <f t="shared" si="15"/>
        <v>0</v>
      </c>
      <c r="AK26" s="9">
        <f t="shared" si="39"/>
        <v>0</v>
      </c>
      <c r="AL26" s="9">
        <f t="shared" si="40"/>
        <v>0</v>
      </c>
      <c r="AM26" s="52" t="str">
        <f t="shared" si="16"/>
        <v/>
      </c>
      <c r="AN26" s="4" t="str">
        <f t="shared" si="17"/>
        <v xml:space="preserve"> </v>
      </c>
      <c r="AO26" s="4" t="str">
        <f t="shared" si="18"/>
        <v/>
      </c>
      <c r="AP26" s="4" t="str">
        <f t="shared" si="19"/>
        <v/>
      </c>
      <c r="AQ26" s="4" t="str">
        <f t="shared" si="20"/>
        <v/>
      </c>
      <c r="AR26" s="4" t="str">
        <f t="shared" si="21"/>
        <v/>
      </c>
      <c r="AS26" s="4" t="str">
        <f t="shared" si="22"/>
        <v/>
      </c>
      <c r="AT26" s="4" t="str">
        <f t="shared" si="23"/>
        <v/>
      </c>
      <c r="AU26" s="4" t="str">
        <f t="shared" si="24"/>
        <v/>
      </c>
      <c r="AV26" s="4" t="str">
        <f t="shared" si="25"/>
        <v/>
      </c>
      <c r="AW26" s="4" t="str">
        <f t="shared" si="26"/>
        <v>999:99.99</v>
      </c>
      <c r="AX26" s="4" t="str">
        <f t="shared" si="27"/>
        <v>999:99.99</v>
      </c>
      <c r="AY26" s="4" t="str">
        <f t="shared" si="28"/>
        <v>999:99.99</v>
      </c>
      <c r="AZ26" s="4" t="str">
        <f t="shared" si="29"/>
        <v>999:99.99</v>
      </c>
      <c r="BA26" s="4">
        <f t="shared" si="30"/>
        <v>0</v>
      </c>
      <c r="BB26" s="4">
        <f t="shared" si="31"/>
        <v>0</v>
      </c>
      <c r="BC26" s="4">
        <f t="shared" si="32"/>
        <v>0</v>
      </c>
      <c r="BD26" s="4">
        <f t="shared" si="33"/>
        <v>0</v>
      </c>
      <c r="BG26" s="4">
        <v>21</v>
      </c>
      <c r="BH26" s="4" t="str">
        <f t="shared" si="41"/>
        <v/>
      </c>
      <c r="BI26" s="4" t="str">
        <f t="shared" si="42"/>
        <v/>
      </c>
      <c r="BJ26" s="4" t="str">
        <f t="shared" si="43"/>
        <v/>
      </c>
      <c r="BK26" s="4" t="str">
        <f t="shared" si="44"/>
        <v/>
      </c>
      <c r="BL26" s="4" t="str">
        <f t="shared" si="45"/>
        <v/>
      </c>
      <c r="BM26" s="4" t="str">
        <f t="shared" si="46"/>
        <v/>
      </c>
      <c r="BN26" s="4" t="str">
        <f t="shared" si="47"/>
        <v/>
      </c>
      <c r="BO26" s="4" t="str">
        <f t="shared" si="48"/>
        <v/>
      </c>
      <c r="BQ26" s="4">
        <f t="shared" si="49"/>
        <v>0</v>
      </c>
      <c r="BR26" s="4">
        <f t="shared" si="50"/>
        <v>0</v>
      </c>
      <c r="BT26" s="4">
        <v>21</v>
      </c>
      <c r="BU26" s="4">
        <v>5</v>
      </c>
      <c r="BV26" s="4">
        <v>0</v>
      </c>
      <c r="BW26" s="4" t="s">
        <v>158</v>
      </c>
      <c r="BX26" s="4" t="s">
        <v>131</v>
      </c>
      <c r="BY26" s="4">
        <v>5</v>
      </c>
    </row>
    <row r="27" spans="1:80" ht="22.5" customHeight="1" x14ac:dyDescent="0.15">
      <c r="A27" s="53" t="str">
        <f t="shared" si="51"/>
        <v/>
      </c>
      <c r="B27" s="28"/>
      <c r="C27" s="29"/>
      <c r="D27" s="29"/>
      <c r="E27" s="29"/>
      <c r="F27" s="29"/>
      <c r="G27" s="44"/>
      <c r="H27" s="33"/>
      <c r="I27" s="44"/>
      <c r="J27" s="33"/>
      <c r="K27" s="44"/>
      <c r="L27" s="33"/>
      <c r="M27" s="44"/>
      <c r="N27" s="33"/>
      <c r="O27" s="53" t="str">
        <f t="shared" si="34"/>
        <v/>
      </c>
      <c r="P27" s="57" t="str">
        <f t="shared" si="35"/>
        <v/>
      </c>
      <c r="Q27" s="8"/>
      <c r="R27" s="52" t="str">
        <f t="shared" si="36"/>
        <v/>
      </c>
      <c r="S27" s="83">
        <f t="shared" si="37"/>
        <v>0</v>
      </c>
      <c r="T27" s="4" t="str">
        <f t="shared" si="0"/>
        <v/>
      </c>
      <c r="U27" s="4" t="str">
        <f t="shared" si="1"/>
        <v/>
      </c>
      <c r="V27" s="4" t="str">
        <f t="shared" si="2"/>
        <v/>
      </c>
      <c r="W27" s="4" t="str">
        <f t="shared" si="3"/>
        <v/>
      </c>
      <c r="X27" s="4">
        <f t="shared" si="38"/>
        <v>0</v>
      </c>
      <c r="Y27" s="4">
        <f t="shared" si="4"/>
        <v>0</v>
      </c>
      <c r="Z27" s="4">
        <f t="shared" si="5"/>
        <v>0</v>
      </c>
      <c r="AA27" s="4" t="str">
        <f t="shared" si="6"/>
        <v/>
      </c>
      <c r="AB27" s="4">
        <f t="shared" si="7"/>
        <v>0</v>
      </c>
      <c r="AC27" s="4" t="str">
        <f t="shared" si="8"/>
        <v/>
      </c>
      <c r="AD27" s="4">
        <f t="shared" si="9"/>
        <v>0</v>
      </c>
      <c r="AE27" s="4" t="str">
        <f t="shared" si="10"/>
        <v/>
      </c>
      <c r="AF27" s="4">
        <f t="shared" si="11"/>
        <v>0</v>
      </c>
      <c r="AG27" s="4" t="str">
        <f t="shared" si="12"/>
        <v/>
      </c>
      <c r="AH27" s="4" t="str">
        <f t="shared" si="13"/>
        <v/>
      </c>
      <c r="AI27" s="4" t="str">
        <f t="shared" si="14"/>
        <v/>
      </c>
      <c r="AJ27" s="9">
        <f t="shared" si="15"/>
        <v>0</v>
      </c>
      <c r="AK27" s="9">
        <f t="shared" si="39"/>
        <v>0</v>
      </c>
      <c r="AL27" s="9">
        <f t="shared" si="40"/>
        <v>0</v>
      </c>
      <c r="AM27" s="52" t="str">
        <f t="shared" si="16"/>
        <v/>
      </c>
      <c r="AN27" s="4" t="str">
        <f t="shared" si="17"/>
        <v xml:space="preserve"> </v>
      </c>
      <c r="AO27" s="4" t="str">
        <f t="shared" si="18"/>
        <v/>
      </c>
      <c r="AP27" s="4" t="str">
        <f t="shared" si="19"/>
        <v/>
      </c>
      <c r="AQ27" s="4" t="str">
        <f t="shared" si="20"/>
        <v/>
      </c>
      <c r="AR27" s="4" t="str">
        <f t="shared" si="21"/>
        <v/>
      </c>
      <c r="AS27" s="4" t="str">
        <f t="shared" si="22"/>
        <v/>
      </c>
      <c r="AT27" s="4" t="str">
        <f t="shared" si="23"/>
        <v/>
      </c>
      <c r="AU27" s="4" t="str">
        <f t="shared" si="24"/>
        <v/>
      </c>
      <c r="AV27" s="4" t="str">
        <f t="shared" si="25"/>
        <v/>
      </c>
      <c r="AW27" s="4" t="str">
        <f t="shared" si="26"/>
        <v>999:99.99</v>
      </c>
      <c r="AX27" s="4" t="str">
        <f t="shared" si="27"/>
        <v>999:99.99</v>
      </c>
      <c r="AY27" s="4" t="str">
        <f t="shared" si="28"/>
        <v>999:99.99</v>
      </c>
      <c r="AZ27" s="4" t="str">
        <f t="shared" si="29"/>
        <v>999:99.99</v>
      </c>
      <c r="BA27" s="4">
        <f t="shared" si="30"/>
        <v>0</v>
      </c>
      <c r="BB27" s="4">
        <f t="shared" si="31"/>
        <v>0</v>
      </c>
      <c r="BC27" s="4">
        <f t="shared" si="32"/>
        <v>0</v>
      </c>
      <c r="BD27" s="4">
        <f t="shared" si="33"/>
        <v>0</v>
      </c>
      <c r="BG27" s="4">
        <v>22</v>
      </c>
      <c r="BH27" s="4" t="str">
        <f t="shared" si="41"/>
        <v/>
      </c>
      <c r="BI27" s="4" t="str">
        <f t="shared" si="42"/>
        <v/>
      </c>
      <c r="BJ27" s="4" t="str">
        <f t="shared" si="43"/>
        <v/>
      </c>
      <c r="BK27" s="4" t="str">
        <f t="shared" si="44"/>
        <v/>
      </c>
      <c r="BL27" s="4" t="str">
        <f t="shared" si="45"/>
        <v/>
      </c>
      <c r="BM27" s="4" t="str">
        <f t="shared" si="46"/>
        <v/>
      </c>
      <c r="BN27" s="4" t="str">
        <f t="shared" si="47"/>
        <v/>
      </c>
      <c r="BO27" s="4" t="str">
        <f t="shared" si="48"/>
        <v/>
      </c>
      <c r="BQ27" s="4">
        <f t="shared" si="49"/>
        <v>0</v>
      </c>
      <c r="BR27" s="4">
        <f t="shared" si="50"/>
        <v>0</v>
      </c>
      <c r="BT27" s="4">
        <v>22</v>
      </c>
      <c r="BU27" s="4">
        <v>5</v>
      </c>
      <c r="BV27" s="4">
        <v>0</v>
      </c>
      <c r="BW27" s="4" t="s">
        <v>158</v>
      </c>
      <c r="BX27" s="4" t="s">
        <v>131</v>
      </c>
      <c r="BY27" s="4">
        <v>5</v>
      </c>
    </row>
    <row r="28" spans="1:80" ht="22.5" customHeight="1" x14ac:dyDescent="0.15">
      <c r="A28" s="53" t="str">
        <f t="shared" si="51"/>
        <v/>
      </c>
      <c r="B28" s="28"/>
      <c r="C28" s="29"/>
      <c r="D28" s="29"/>
      <c r="E28" s="29"/>
      <c r="F28" s="29"/>
      <c r="G28" s="44"/>
      <c r="H28" s="33"/>
      <c r="I28" s="44"/>
      <c r="J28" s="33"/>
      <c r="K28" s="44"/>
      <c r="L28" s="33"/>
      <c r="M28" s="44"/>
      <c r="N28" s="33"/>
      <c r="O28" s="53" t="str">
        <f t="shared" si="34"/>
        <v/>
      </c>
      <c r="P28" s="57" t="str">
        <f t="shared" si="35"/>
        <v/>
      </c>
      <c r="Q28" s="8"/>
      <c r="R28" s="52" t="str">
        <f t="shared" si="36"/>
        <v/>
      </c>
      <c r="S28" s="83">
        <f t="shared" si="37"/>
        <v>0</v>
      </c>
      <c r="T28" s="4" t="str">
        <f t="shared" si="0"/>
        <v/>
      </c>
      <c r="U28" s="4" t="str">
        <f t="shared" si="1"/>
        <v/>
      </c>
      <c r="V28" s="4" t="str">
        <f t="shared" si="2"/>
        <v/>
      </c>
      <c r="W28" s="4" t="str">
        <f t="shared" si="3"/>
        <v/>
      </c>
      <c r="X28" s="4">
        <f t="shared" si="38"/>
        <v>0</v>
      </c>
      <c r="Y28" s="4">
        <f t="shared" si="4"/>
        <v>0</v>
      </c>
      <c r="Z28" s="4">
        <f t="shared" si="5"/>
        <v>0</v>
      </c>
      <c r="AA28" s="4" t="str">
        <f t="shared" si="6"/>
        <v/>
      </c>
      <c r="AB28" s="4">
        <f t="shared" si="7"/>
        <v>0</v>
      </c>
      <c r="AC28" s="4" t="str">
        <f t="shared" si="8"/>
        <v/>
      </c>
      <c r="AD28" s="4">
        <f t="shared" si="9"/>
        <v>0</v>
      </c>
      <c r="AE28" s="4" t="str">
        <f t="shared" si="10"/>
        <v/>
      </c>
      <c r="AF28" s="4">
        <f t="shared" si="11"/>
        <v>0</v>
      </c>
      <c r="AG28" s="4" t="str">
        <f t="shared" si="12"/>
        <v/>
      </c>
      <c r="AH28" s="4" t="str">
        <f t="shared" si="13"/>
        <v/>
      </c>
      <c r="AI28" s="4" t="str">
        <f t="shared" si="14"/>
        <v/>
      </c>
      <c r="AJ28" s="9">
        <f t="shared" si="15"/>
        <v>0</v>
      </c>
      <c r="AK28" s="9">
        <f t="shared" si="39"/>
        <v>0</v>
      </c>
      <c r="AL28" s="9">
        <f t="shared" si="40"/>
        <v>0</v>
      </c>
      <c r="AM28" s="52" t="str">
        <f t="shared" si="16"/>
        <v/>
      </c>
      <c r="AN28" s="4" t="str">
        <f t="shared" si="17"/>
        <v xml:space="preserve"> </v>
      </c>
      <c r="AO28" s="4" t="str">
        <f t="shared" si="18"/>
        <v/>
      </c>
      <c r="AP28" s="4" t="str">
        <f t="shared" si="19"/>
        <v/>
      </c>
      <c r="AQ28" s="4" t="str">
        <f t="shared" si="20"/>
        <v/>
      </c>
      <c r="AR28" s="4" t="str">
        <f t="shared" si="21"/>
        <v/>
      </c>
      <c r="AS28" s="4" t="str">
        <f t="shared" si="22"/>
        <v/>
      </c>
      <c r="AT28" s="4" t="str">
        <f t="shared" si="23"/>
        <v/>
      </c>
      <c r="AU28" s="4" t="str">
        <f t="shared" si="24"/>
        <v/>
      </c>
      <c r="AV28" s="4" t="str">
        <f t="shared" si="25"/>
        <v/>
      </c>
      <c r="AW28" s="4" t="str">
        <f t="shared" si="26"/>
        <v>999:99.99</v>
      </c>
      <c r="AX28" s="4" t="str">
        <f t="shared" si="27"/>
        <v>999:99.99</v>
      </c>
      <c r="AY28" s="4" t="str">
        <f t="shared" si="28"/>
        <v>999:99.99</v>
      </c>
      <c r="AZ28" s="4" t="str">
        <f t="shared" si="29"/>
        <v>999:99.99</v>
      </c>
      <c r="BA28" s="4">
        <f t="shared" si="30"/>
        <v>0</v>
      </c>
      <c r="BB28" s="4">
        <f t="shared" si="31"/>
        <v>0</v>
      </c>
      <c r="BC28" s="4">
        <f t="shared" si="32"/>
        <v>0</v>
      </c>
      <c r="BD28" s="4">
        <f t="shared" si="33"/>
        <v>0</v>
      </c>
      <c r="BG28" s="4">
        <v>23</v>
      </c>
      <c r="BH28" s="4" t="str">
        <f t="shared" si="41"/>
        <v/>
      </c>
      <c r="BI28" s="4" t="str">
        <f t="shared" si="42"/>
        <v/>
      </c>
      <c r="BJ28" s="4" t="str">
        <f t="shared" si="43"/>
        <v/>
      </c>
      <c r="BK28" s="4" t="str">
        <f t="shared" si="44"/>
        <v/>
      </c>
      <c r="BL28" s="4" t="str">
        <f t="shared" si="45"/>
        <v/>
      </c>
      <c r="BM28" s="4" t="str">
        <f t="shared" si="46"/>
        <v/>
      </c>
      <c r="BN28" s="4" t="str">
        <f t="shared" si="47"/>
        <v/>
      </c>
      <c r="BO28" s="4" t="str">
        <f t="shared" si="48"/>
        <v/>
      </c>
      <c r="BQ28" s="4">
        <f t="shared" si="49"/>
        <v>0</v>
      </c>
      <c r="BR28" s="4">
        <f t="shared" si="50"/>
        <v>0</v>
      </c>
      <c r="BT28" s="4">
        <v>23</v>
      </c>
      <c r="BU28" s="4">
        <v>5</v>
      </c>
      <c r="BV28" s="4">
        <v>0</v>
      </c>
      <c r="BW28" s="4" t="s">
        <v>158</v>
      </c>
      <c r="BX28" s="4" t="s">
        <v>131</v>
      </c>
      <c r="BY28" s="4">
        <v>5</v>
      </c>
    </row>
    <row r="29" spans="1:80" ht="22.5" customHeight="1" x14ac:dyDescent="0.15">
      <c r="A29" s="53" t="str">
        <f t="shared" si="51"/>
        <v/>
      </c>
      <c r="B29" s="28"/>
      <c r="C29" s="29"/>
      <c r="D29" s="29"/>
      <c r="E29" s="29"/>
      <c r="F29" s="29"/>
      <c r="G29" s="44"/>
      <c r="H29" s="33"/>
      <c r="I29" s="44"/>
      <c r="J29" s="33"/>
      <c r="K29" s="44"/>
      <c r="L29" s="33"/>
      <c r="M29" s="44"/>
      <c r="N29" s="33"/>
      <c r="O29" s="53" t="str">
        <f t="shared" si="34"/>
        <v/>
      </c>
      <c r="P29" s="57" t="str">
        <f t="shared" si="35"/>
        <v/>
      </c>
      <c r="Q29" s="8"/>
      <c r="R29" s="52" t="str">
        <f t="shared" si="36"/>
        <v/>
      </c>
      <c r="S29" s="83">
        <f t="shared" si="37"/>
        <v>0</v>
      </c>
      <c r="T29" s="4" t="str">
        <f t="shared" si="0"/>
        <v/>
      </c>
      <c r="U29" s="4" t="str">
        <f t="shared" si="1"/>
        <v/>
      </c>
      <c r="V29" s="4" t="str">
        <f t="shared" si="2"/>
        <v/>
      </c>
      <c r="W29" s="4" t="str">
        <f t="shared" si="3"/>
        <v/>
      </c>
      <c r="X29" s="4">
        <f t="shared" si="38"/>
        <v>0</v>
      </c>
      <c r="Y29" s="4">
        <f t="shared" si="4"/>
        <v>0</v>
      </c>
      <c r="Z29" s="4">
        <f t="shared" si="5"/>
        <v>0</v>
      </c>
      <c r="AA29" s="4" t="str">
        <f t="shared" si="6"/>
        <v/>
      </c>
      <c r="AB29" s="4">
        <f t="shared" si="7"/>
        <v>0</v>
      </c>
      <c r="AC29" s="4" t="str">
        <f t="shared" si="8"/>
        <v/>
      </c>
      <c r="AD29" s="4">
        <f t="shared" si="9"/>
        <v>0</v>
      </c>
      <c r="AE29" s="4" t="str">
        <f t="shared" si="10"/>
        <v/>
      </c>
      <c r="AF29" s="4">
        <f t="shared" si="11"/>
        <v>0</v>
      </c>
      <c r="AG29" s="4" t="str">
        <f t="shared" si="12"/>
        <v/>
      </c>
      <c r="AH29" s="4" t="str">
        <f t="shared" si="13"/>
        <v/>
      </c>
      <c r="AI29" s="4" t="str">
        <f t="shared" si="14"/>
        <v/>
      </c>
      <c r="AJ29" s="9">
        <f t="shared" si="15"/>
        <v>0</v>
      </c>
      <c r="AK29" s="9">
        <f t="shared" si="39"/>
        <v>0</v>
      </c>
      <c r="AL29" s="9">
        <f t="shared" si="40"/>
        <v>0</v>
      </c>
      <c r="AM29" s="52" t="str">
        <f t="shared" si="16"/>
        <v/>
      </c>
      <c r="AN29" s="4" t="str">
        <f t="shared" si="17"/>
        <v xml:space="preserve"> </v>
      </c>
      <c r="AO29" s="4" t="str">
        <f t="shared" si="18"/>
        <v/>
      </c>
      <c r="AP29" s="4" t="str">
        <f t="shared" si="19"/>
        <v/>
      </c>
      <c r="AQ29" s="4" t="str">
        <f t="shared" si="20"/>
        <v/>
      </c>
      <c r="AR29" s="4" t="str">
        <f t="shared" si="21"/>
        <v/>
      </c>
      <c r="AS29" s="4" t="str">
        <f t="shared" si="22"/>
        <v/>
      </c>
      <c r="AT29" s="4" t="str">
        <f t="shared" si="23"/>
        <v/>
      </c>
      <c r="AU29" s="4" t="str">
        <f t="shared" si="24"/>
        <v/>
      </c>
      <c r="AV29" s="4" t="str">
        <f t="shared" si="25"/>
        <v/>
      </c>
      <c r="AW29" s="4" t="str">
        <f t="shared" si="26"/>
        <v>999:99.99</v>
      </c>
      <c r="AX29" s="4" t="str">
        <f t="shared" si="27"/>
        <v>999:99.99</v>
      </c>
      <c r="AY29" s="4" t="str">
        <f t="shared" si="28"/>
        <v>999:99.99</v>
      </c>
      <c r="AZ29" s="4" t="str">
        <f t="shared" si="29"/>
        <v>999:99.99</v>
      </c>
      <c r="BA29" s="4">
        <f t="shared" si="30"/>
        <v>0</v>
      </c>
      <c r="BB29" s="4">
        <f t="shared" si="31"/>
        <v>0</v>
      </c>
      <c r="BC29" s="4">
        <f t="shared" si="32"/>
        <v>0</v>
      </c>
      <c r="BD29" s="4">
        <f t="shared" si="33"/>
        <v>0</v>
      </c>
      <c r="BG29" s="4">
        <v>24</v>
      </c>
      <c r="BH29" s="4" t="str">
        <f t="shared" si="41"/>
        <v/>
      </c>
      <c r="BI29" s="4" t="str">
        <f t="shared" si="42"/>
        <v/>
      </c>
      <c r="BJ29" s="4" t="str">
        <f t="shared" si="43"/>
        <v/>
      </c>
      <c r="BK29" s="4" t="str">
        <f t="shared" si="44"/>
        <v/>
      </c>
      <c r="BL29" s="4" t="str">
        <f t="shared" si="45"/>
        <v/>
      </c>
      <c r="BM29" s="4" t="str">
        <f t="shared" si="46"/>
        <v/>
      </c>
      <c r="BN29" s="4" t="str">
        <f t="shared" si="47"/>
        <v/>
      </c>
      <c r="BO29" s="4" t="str">
        <f t="shared" si="48"/>
        <v/>
      </c>
      <c r="BQ29" s="4">
        <f t="shared" si="49"/>
        <v>0</v>
      </c>
      <c r="BR29" s="4">
        <f t="shared" si="50"/>
        <v>0</v>
      </c>
      <c r="BT29" s="4">
        <v>24</v>
      </c>
      <c r="BU29" s="4">
        <v>5</v>
      </c>
      <c r="BV29" s="4">
        <v>0</v>
      </c>
      <c r="BW29" s="4" t="s">
        <v>158</v>
      </c>
      <c r="BX29" s="4" t="s">
        <v>131</v>
      </c>
      <c r="BY29" s="4">
        <v>5</v>
      </c>
    </row>
    <row r="30" spans="1:80" ht="22.5" customHeight="1" x14ac:dyDescent="0.15">
      <c r="A30" s="53" t="str">
        <f t="shared" si="51"/>
        <v/>
      </c>
      <c r="B30" s="28"/>
      <c r="C30" s="29"/>
      <c r="D30" s="29"/>
      <c r="E30" s="29"/>
      <c r="F30" s="29"/>
      <c r="G30" s="44"/>
      <c r="H30" s="33"/>
      <c r="I30" s="44"/>
      <c r="J30" s="33"/>
      <c r="K30" s="44"/>
      <c r="L30" s="33"/>
      <c r="M30" s="44"/>
      <c r="N30" s="33"/>
      <c r="O30" s="53" t="str">
        <f t="shared" si="34"/>
        <v/>
      </c>
      <c r="P30" s="57" t="str">
        <f t="shared" si="35"/>
        <v/>
      </c>
      <c r="Q30" s="8"/>
      <c r="R30" s="52" t="str">
        <f t="shared" si="36"/>
        <v/>
      </c>
      <c r="S30" s="83">
        <f t="shared" si="37"/>
        <v>0</v>
      </c>
      <c r="T30" s="4" t="str">
        <f t="shared" si="0"/>
        <v/>
      </c>
      <c r="U30" s="4" t="str">
        <f t="shared" si="1"/>
        <v/>
      </c>
      <c r="V30" s="4" t="str">
        <f t="shared" si="2"/>
        <v/>
      </c>
      <c r="W30" s="4" t="str">
        <f t="shared" si="3"/>
        <v/>
      </c>
      <c r="X30" s="4">
        <f t="shared" si="38"/>
        <v>0</v>
      </c>
      <c r="Y30" s="4">
        <f t="shared" si="4"/>
        <v>0</v>
      </c>
      <c r="Z30" s="4">
        <f t="shared" si="5"/>
        <v>0</v>
      </c>
      <c r="AA30" s="4" t="str">
        <f t="shared" si="6"/>
        <v/>
      </c>
      <c r="AB30" s="4">
        <f t="shared" si="7"/>
        <v>0</v>
      </c>
      <c r="AC30" s="4" t="str">
        <f t="shared" si="8"/>
        <v/>
      </c>
      <c r="AD30" s="4">
        <f t="shared" si="9"/>
        <v>0</v>
      </c>
      <c r="AE30" s="4" t="str">
        <f t="shared" si="10"/>
        <v/>
      </c>
      <c r="AF30" s="4">
        <f t="shared" si="11"/>
        <v>0</v>
      </c>
      <c r="AG30" s="4" t="str">
        <f t="shared" si="12"/>
        <v/>
      </c>
      <c r="AH30" s="4" t="str">
        <f t="shared" si="13"/>
        <v/>
      </c>
      <c r="AI30" s="4" t="str">
        <f t="shared" si="14"/>
        <v/>
      </c>
      <c r="AJ30" s="9">
        <f t="shared" si="15"/>
        <v>0</v>
      </c>
      <c r="AK30" s="9">
        <f t="shared" si="39"/>
        <v>0</v>
      </c>
      <c r="AL30" s="9">
        <f t="shared" si="40"/>
        <v>0</v>
      </c>
      <c r="AM30" s="52" t="str">
        <f t="shared" si="16"/>
        <v/>
      </c>
      <c r="AN30" s="4" t="str">
        <f t="shared" si="17"/>
        <v xml:space="preserve"> </v>
      </c>
      <c r="AO30" s="4" t="str">
        <f t="shared" si="18"/>
        <v/>
      </c>
      <c r="AP30" s="4" t="str">
        <f t="shared" si="19"/>
        <v/>
      </c>
      <c r="AQ30" s="4" t="str">
        <f t="shared" si="20"/>
        <v/>
      </c>
      <c r="AR30" s="4" t="str">
        <f t="shared" si="21"/>
        <v/>
      </c>
      <c r="AS30" s="4" t="str">
        <f t="shared" si="22"/>
        <v/>
      </c>
      <c r="AT30" s="4" t="str">
        <f t="shared" si="23"/>
        <v/>
      </c>
      <c r="AU30" s="4" t="str">
        <f t="shared" si="24"/>
        <v/>
      </c>
      <c r="AV30" s="4" t="str">
        <f t="shared" si="25"/>
        <v/>
      </c>
      <c r="AW30" s="4" t="str">
        <f t="shared" si="26"/>
        <v>999:99.99</v>
      </c>
      <c r="AX30" s="4" t="str">
        <f t="shared" si="27"/>
        <v>999:99.99</v>
      </c>
      <c r="AY30" s="4" t="str">
        <f t="shared" si="28"/>
        <v>999:99.99</v>
      </c>
      <c r="AZ30" s="4" t="str">
        <f t="shared" si="29"/>
        <v>999:99.99</v>
      </c>
      <c r="BA30" s="4">
        <f t="shared" si="30"/>
        <v>0</v>
      </c>
      <c r="BB30" s="4">
        <f t="shared" si="31"/>
        <v>0</v>
      </c>
      <c r="BC30" s="4">
        <f t="shared" si="32"/>
        <v>0</v>
      </c>
      <c r="BD30" s="4">
        <f t="shared" si="33"/>
        <v>0</v>
      </c>
      <c r="BG30" s="4">
        <v>25</v>
      </c>
      <c r="BH30" s="4" t="str">
        <f t="shared" si="41"/>
        <v/>
      </c>
      <c r="BI30" s="4" t="str">
        <f t="shared" si="42"/>
        <v/>
      </c>
      <c r="BJ30" s="4" t="str">
        <f t="shared" si="43"/>
        <v/>
      </c>
      <c r="BK30" s="4" t="str">
        <f t="shared" si="44"/>
        <v/>
      </c>
      <c r="BL30" s="4" t="str">
        <f t="shared" si="45"/>
        <v/>
      </c>
      <c r="BM30" s="4" t="str">
        <f t="shared" si="46"/>
        <v/>
      </c>
      <c r="BN30" s="4" t="str">
        <f t="shared" si="47"/>
        <v/>
      </c>
      <c r="BO30" s="4" t="str">
        <f t="shared" si="48"/>
        <v/>
      </c>
      <c r="BQ30" s="4">
        <f t="shared" si="49"/>
        <v>0</v>
      </c>
      <c r="BR30" s="4">
        <f t="shared" si="50"/>
        <v>0</v>
      </c>
      <c r="BT30" s="4">
        <v>25</v>
      </c>
      <c r="BU30" s="4">
        <v>5</v>
      </c>
      <c r="BV30" s="4">
        <v>0</v>
      </c>
      <c r="BW30" s="4" t="s">
        <v>158</v>
      </c>
      <c r="BX30" s="4" t="s">
        <v>131</v>
      </c>
      <c r="BY30" s="4">
        <v>5</v>
      </c>
    </row>
    <row r="31" spans="1:80" ht="22.5" customHeight="1" x14ac:dyDescent="0.15">
      <c r="A31" s="53" t="str">
        <f t="shared" si="51"/>
        <v/>
      </c>
      <c r="B31" s="28"/>
      <c r="C31" s="29"/>
      <c r="D31" s="29"/>
      <c r="E31" s="29"/>
      <c r="F31" s="29"/>
      <c r="G31" s="44"/>
      <c r="H31" s="33"/>
      <c r="I31" s="44"/>
      <c r="J31" s="33"/>
      <c r="K31" s="44"/>
      <c r="L31" s="33"/>
      <c r="M31" s="44"/>
      <c r="N31" s="33"/>
      <c r="O31" s="53" t="str">
        <f t="shared" si="34"/>
        <v/>
      </c>
      <c r="P31" s="57" t="str">
        <f t="shared" si="35"/>
        <v/>
      </c>
      <c r="Q31" s="8"/>
      <c r="R31" s="52" t="str">
        <f t="shared" si="36"/>
        <v/>
      </c>
      <c r="S31" s="83">
        <f t="shared" si="37"/>
        <v>0</v>
      </c>
      <c r="T31" s="4" t="str">
        <f t="shared" si="0"/>
        <v/>
      </c>
      <c r="U31" s="4" t="str">
        <f t="shared" si="1"/>
        <v/>
      </c>
      <c r="V31" s="4" t="str">
        <f t="shared" si="2"/>
        <v/>
      </c>
      <c r="W31" s="4" t="str">
        <f t="shared" si="3"/>
        <v/>
      </c>
      <c r="X31" s="4">
        <f t="shared" si="38"/>
        <v>0</v>
      </c>
      <c r="Y31" s="4">
        <f t="shared" si="4"/>
        <v>0</v>
      </c>
      <c r="Z31" s="4">
        <f t="shared" si="5"/>
        <v>0</v>
      </c>
      <c r="AA31" s="4" t="str">
        <f t="shared" si="6"/>
        <v/>
      </c>
      <c r="AB31" s="4">
        <f t="shared" si="7"/>
        <v>0</v>
      </c>
      <c r="AC31" s="4" t="str">
        <f t="shared" si="8"/>
        <v/>
      </c>
      <c r="AD31" s="4">
        <f t="shared" si="9"/>
        <v>0</v>
      </c>
      <c r="AE31" s="4" t="str">
        <f t="shared" si="10"/>
        <v/>
      </c>
      <c r="AF31" s="4">
        <f t="shared" si="11"/>
        <v>0</v>
      </c>
      <c r="AG31" s="4" t="str">
        <f t="shared" si="12"/>
        <v/>
      </c>
      <c r="AH31" s="4" t="str">
        <f t="shared" si="13"/>
        <v/>
      </c>
      <c r="AI31" s="4" t="str">
        <f t="shared" si="14"/>
        <v/>
      </c>
      <c r="AJ31" s="9">
        <f t="shared" si="15"/>
        <v>0</v>
      </c>
      <c r="AK31" s="9">
        <f t="shared" si="39"/>
        <v>0</v>
      </c>
      <c r="AL31" s="9">
        <f t="shared" si="40"/>
        <v>0</v>
      </c>
      <c r="AM31" s="52" t="str">
        <f t="shared" si="16"/>
        <v/>
      </c>
      <c r="AN31" s="4" t="str">
        <f t="shared" si="17"/>
        <v xml:space="preserve"> </v>
      </c>
      <c r="AO31" s="4" t="str">
        <f t="shared" si="18"/>
        <v/>
      </c>
      <c r="AP31" s="4" t="str">
        <f t="shared" si="19"/>
        <v/>
      </c>
      <c r="AQ31" s="4" t="str">
        <f t="shared" si="20"/>
        <v/>
      </c>
      <c r="AR31" s="4" t="str">
        <f t="shared" si="21"/>
        <v/>
      </c>
      <c r="AS31" s="4" t="str">
        <f t="shared" si="22"/>
        <v/>
      </c>
      <c r="AT31" s="4" t="str">
        <f t="shared" si="23"/>
        <v/>
      </c>
      <c r="AU31" s="4" t="str">
        <f t="shared" si="24"/>
        <v/>
      </c>
      <c r="AV31" s="4" t="str">
        <f t="shared" si="25"/>
        <v/>
      </c>
      <c r="AW31" s="4" t="str">
        <f t="shared" si="26"/>
        <v>999:99.99</v>
      </c>
      <c r="AX31" s="4" t="str">
        <f t="shared" si="27"/>
        <v>999:99.99</v>
      </c>
      <c r="AY31" s="4" t="str">
        <f t="shared" si="28"/>
        <v>999:99.99</v>
      </c>
      <c r="AZ31" s="4" t="str">
        <f t="shared" si="29"/>
        <v>999:99.99</v>
      </c>
      <c r="BA31" s="4">
        <f t="shared" si="30"/>
        <v>0</v>
      </c>
      <c r="BB31" s="4">
        <f t="shared" si="31"/>
        <v>0</v>
      </c>
      <c r="BC31" s="4">
        <f t="shared" si="32"/>
        <v>0</v>
      </c>
      <c r="BD31" s="4">
        <f t="shared" si="33"/>
        <v>0</v>
      </c>
      <c r="BG31" s="4">
        <v>26</v>
      </c>
      <c r="BH31" s="4" t="str">
        <f t="shared" si="41"/>
        <v/>
      </c>
      <c r="BI31" s="4" t="str">
        <f t="shared" si="42"/>
        <v/>
      </c>
      <c r="BJ31" s="4" t="str">
        <f t="shared" si="43"/>
        <v/>
      </c>
      <c r="BK31" s="4" t="str">
        <f t="shared" si="44"/>
        <v/>
      </c>
      <c r="BL31" s="4" t="str">
        <f t="shared" si="45"/>
        <v/>
      </c>
      <c r="BM31" s="4" t="str">
        <f t="shared" si="46"/>
        <v/>
      </c>
      <c r="BN31" s="4" t="str">
        <f t="shared" si="47"/>
        <v/>
      </c>
      <c r="BO31" s="4" t="str">
        <f t="shared" si="48"/>
        <v/>
      </c>
      <c r="BQ31" s="4">
        <f t="shared" si="49"/>
        <v>0</v>
      </c>
      <c r="BR31" s="4">
        <f t="shared" si="50"/>
        <v>0</v>
      </c>
      <c r="BT31" s="4">
        <v>26</v>
      </c>
      <c r="BU31" s="4">
        <v>5</v>
      </c>
      <c r="BV31" s="4">
        <v>0</v>
      </c>
      <c r="BW31" s="4" t="s">
        <v>158</v>
      </c>
      <c r="BX31" s="4" t="s">
        <v>131</v>
      </c>
      <c r="BY31" s="4">
        <v>5</v>
      </c>
    </row>
    <row r="32" spans="1:80" ht="22.5" customHeight="1" x14ac:dyDescent="0.15">
      <c r="A32" s="53" t="str">
        <f t="shared" si="51"/>
        <v/>
      </c>
      <c r="B32" s="28"/>
      <c r="C32" s="29"/>
      <c r="D32" s="29"/>
      <c r="E32" s="29"/>
      <c r="F32" s="29"/>
      <c r="G32" s="44"/>
      <c r="H32" s="33"/>
      <c r="I32" s="44"/>
      <c r="J32" s="33"/>
      <c r="K32" s="44"/>
      <c r="L32" s="33"/>
      <c r="M32" s="44"/>
      <c r="N32" s="33"/>
      <c r="O32" s="53" t="str">
        <f t="shared" si="34"/>
        <v/>
      </c>
      <c r="P32" s="57" t="str">
        <f t="shared" si="35"/>
        <v/>
      </c>
      <c r="Q32" s="8"/>
      <c r="R32" s="52" t="str">
        <f t="shared" si="36"/>
        <v/>
      </c>
      <c r="S32" s="83">
        <f t="shared" si="37"/>
        <v>0</v>
      </c>
      <c r="T32" s="4" t="str">
        <f t="shared" si="0"/>
        <v/>
      </c>
      <c r="U32" s="4" t="str">
        <f t="shared" si="1"/>
        <v/>
      </c>
      <c r="V32" s="4" t="str">
        <f t="shared" si="2"/>
        <v/>
      </c>
      <c r="W32" s="4" t="str">
        <f t="shared" si="3"/>
        <v/>
      </c>
      <c r="X32" s="4">
        <f t="shared" si="38"/>
        <v>0</v>
      </c>
      <c r="Y32" s="4">
        <f t="shared" si="4"/>
        <v>0</v>
      </c>
      <c r="Z32" s="4">
        <f t="shared" si="5"/>
        <v>0</v>
      </c>
      <c r="AA32" s="4" t="str">
        <f t="shared" si="6"/>
        <v/>
      </c>
      <c r="AB32" s="4">
        <f t="shared" si="7"/>
        <v>0</v>
      </c>
      <c r="AC32" s="4" t="str">
        <f t="shared" si="8"/>
        <v/>
      </c>
      <c r="AD32" s="4">
        <f t="shared" si="9"/>
        <v>0</v>
      </c>
      <c r="AE32" s="4" t="str">
        <f t="shared" si="10"/>
        <v/>
      </c>
      <c r="AF32" s="4">
        <f t="shared" si="11"/>
        <v>0</v>
      </c>
      <c r="AG32" s="4" t="str">
        <f t="shared" si="12"/>
        <v/>
      </c>
      <c r="AH32" s="4" t="str">
        <f t="shared" si="13"/>
        <v/>
      </c>
      <c r="AI32" s="4" t="str">
        <f t="shared" si="14"/>
        <v/>
      </c>
      <c r="AJ32" s="9">
        <f t="shared" si="15"/>
        <v>0</v>
      </c>
      <c r="AK32" s="9">
        <f t="shared" si="39"/>
        <v>0</v>
      </c>
      <c r="AL32" s="9">
        <f t="shared" si="40"/>
        <v>0</v>
      </c>
      <c r="AM32" s="52" t="str">
        <f t="shared" si="16"/>
        <v/>
      </c>
      <c r="AN32" s="4" t="str">
        <f t="shared" si="17"/>
        <v xml:space="preserve"> </v>
      </c>
      <c r="AO32" s="4" t="str">
        <f t="shared" si="18"/>
        <v/>
      </c>
      <c r="AP32" s="4" t="str">
        <f t="shared" si="19"/>
        <v/>
      </c>
      <c r="AQ32" s="4" t="str">
        <f t="shared" si="20"/>
        <v/>
      </c>
      <c r="AR32" s="4" t="str">
        <f t="shared" si="21"/>
        <v/>
      </c>
      <c r="AS32" s="4" t="str">
        <f t="shared" si="22"/>
        <v/>
      </c>
      <c r="AT32" s="4" t="str">
        <f t="shared" si="23"/>
        <v/>
      </c>
      <c r="AU32" s="4" t="str">
        <f t="shared" si="24"/>
        <v/>
      </c>
      <c r="AV32" s="4" t="str">
        <f t="shared" si="25"/>
        <v/>
      </c>
      <c r="AW32" s="4" t="str">
        <f t="shared" si="26"/>
        <v>999:99.99</v>
      </c>
      <c r="AX32" s="4" t="str">
        <f t="shared" si="27"/>
        <v>999:99.99</v>
      </c>
      <c r="AY32" s="4" t="str">
        <f t="shared" si="28"/>
        <v>999:99.99</v>
      </c>
      <c r="AZ32" s="4" t="str">
        <f t="shared" si="29"/>
        <v>999:99.99</v>
      </c>
      <c r="BA32" s="4">
        <f t="shared" si="30"/>
        <v>0</v>
      </c>
      <c r="BB32" s="4">
        <f t="shared" si="31"/>
        <v>0</v>
      </c>
      <c r="BC32" s="4">
        <f t="shared" si="32"/>
        <v>0</v>
      </c>
      <c r="BD32" s="4">
        <f t="shared" si="33"/>
        <v>0</v>
      </c>
      <c r="BG32" s="4">
        <v>27</v>
      </c>
      <c r="BH32" s="4" t="str">
        <f t="shared" si="41"/>
        <v/>
      </c>
      <c r="BI32" s="4" t="str">
        <f t="shared" si="42"/>
        <v/>
      </c>
      <c r="BJ32" s="4" t="str">
        <f t="shared" si="43"/>
        <v/>
      </c>
      <c r="BK32" s="4" t="str">
        <f t="shared" si="44"/>
        <v/>
      </c>
      <c r="BL32" s="4" t="str">
        <f t="shared" si="45"/>
        <v/>
      </c>
      <c r="BM32" s="4" t="str">
        <f t="shared" si="46"/>
        <v/>
      </c>
      <c r="BN32" s="4" t="str">
        <f t="shared" si="47"/>
        <v/>
      </c>
      <c r="BO32" s="4" t="str">
        <f t="shared" si="48"/>
        <v/>
      </c>
      <c r="BQ32" s="4">
        <f t="shared" si="49"/>
        <v>0</v>
      </c>
      <c r="BR32" s="4">
        <f t="shared" si="50"/>
        <v>0</v>
      </c>
      <c r="BT32" s="4">
        <v>27</v>
      </c>
      <c r="BU32" s="4">
        <v>5</v>
      </c>
      <c r="BV32" s="4">
        <v>0</v>
      </c>
      <c r="BW32" s="4" t="s">
        <v>158</v>
      </c>
      <c r="BX32" s="4" t="s">
        <v>131</v>
      </c>
      <c r="BY32" s="4">
        <v>5</v>
      </c>
    </row>
    <row r="33" spans="1:77" ht="22.5" customHeight="1" x14ac:dyDescent="0.15">
      <c r="A33" s="53" t="str">
        <f t="shared" si="51"/>
        <v/>
      </c>
      <c r="B33" s="28"/>
      <c r="C33" s="29"/>
      <c r="D33" s="29"/>
      <c r="E33" s="29"/>
      <c r="F33" s="29"/>
      <c r="G33" s="44"/>
      <c r="H33" s="33"/>
      <c r="I33" s="44"/>
      <c r="J33" s="33"/>
      <c r="K33" s="44"/>
      <c r="L33" s="33"/>
      <c r="M33" s="44"/>
      <c r="N33" s="33"/>
      <c r="O33" s="53" t="str">
        <f t="shared" si="34"/>
        <v/>
      </c>
      <c r="P33" s="57" t="str">
        <f t="shared" si="35"/>
        <v/>
      </c>
      <c r="Q33" s="8"/>
      <c r="R33" s="52" t="str">
        <f t="shared" si="36"/>
        <v/>
      </c>
      <c r="S33" s="83">
        <f t="shared" si="37"/>
        <v>0</v>
      </c>
      <c r="T33" s="4" t="str">
        <f t="shared" si="0"/>
        <v/>
      </c>
      <c r="U33" s="4" t="str">
        <f t="shared" si="1"/>
        <v/>
      </c>
      <c r="V33" s="4" t="str">
        <f t="shared" si="2"/>
        <v/>
      </c>
      <c r="W33" s="4" t="str">
        <f t="shared" si="3"/>
        <v/>
      </c>
      <c r="X33" s="4">
        <f t="shared" si="38"/>
        <v>0</v>
      </c>
      <c r="Y33" s="4">
        <f t="shared" si="4"/>
        <v>0</v>
      </c>
      <c r="Z33" s="4">
        <f t="shared" si="5"/>
        <v>0</v>
      </c>
      <c r="AA33" s="4" t="str">
        <f t="shared" si="6"/>
        <v/>
      </c>
      <c r="AB33" s="4">
        <f t="shared" si="7"/>
        <v>0</v>
      </c>
      <c r="AC33" s="4" t="str">
        <f t="shared" si="8"/>
        <v/>
      </c>
      <c r="AD33" s="4">
        <f t="shared" si="9"/>
        <v>0</v>
      </c>
      <c r="AE33" s="4" t="str">
        <f t="shared" si="10"/>
        <v/>
      </c>
      <c r="AF33" s="4">
        <f t="shared" si="11"/>
        <v>0</v>
      </c>
      <c r="AG33" s="4" t="str">
        <f t="shared" si="12"/>
        <v/>
      </c>
      <c r="AH33" s="4" t="str">
        <f t="shared" si="13"/>
        <v/>
      </c>
      <c r="AI33" s="4" t="str">
        <f t="shared" si="14"/>
        <v/>
      </c>
      <c r="AJ33" s="9">
        <f t="shared" si="15"/>
        <v>0</v>
      </c>
      <c r="AK33" s="9">
        <f t="shared" si="39"/>
        <v>0</v>
      </c>
      <c r="AL33" s="9">
        <f t="shared" si="40"/>
        <v>0</v>
      </c>
      <c r="AM33" s="52" t="str">
        <f t="shared" si="16"/>
        <v/>
      </c>
      <c r="AN33" s="4" t="str">
        <f t="shared" si="17"/>
        <v xml:space="preserve"> </v>
      </c>
      <c r="AO33" s="4" t="str">
        <f t="shared" si="18"/>
        <v/>
      </c>
      <c r="AP33" s="4" t="str">
        <f t="shared" si="19"/>
        <v/>
      </c>
      <c r="AQ33" s="4" t="str">
        <f t="shared" si="20"/>
        <v/>
      </c>
      <c r="AR33" s="4" t="str">
        <f t="shared" si="21"/>
        <v/>
      </c>
      <c r="AS33" s="4" t="str">
        <f t="shared" si="22"/>
        <v/>
      </c>
      <c r="AT33" s="4" t="str">
        <f t="shared" si="23"/>
        <v/>
      </c>
      <c r="AU33" s="4" t="str">
        <f t="shared" si="24"/>
        <v/>
      </c>
      <c r="AV33" s="4" t="str">
        <f t="shared" si="25"/>
        <v/>
      </c>
      <c r="AW33" s="4" t="str">
        <f t="shared" si="26"/>
        <v>999:99.99</v>
      </c>
      <c r="AX33" s="4" t="str">
        <f t="shared" si="27"/>
        <v>999:99.99</v>
      </c>
      <c r="AY33" s="4" t="str">
        <f t="shared" si="28"/>
        <v>999:99.99</v>
      </c>
      <c r="AZ33" s="4" t="str">
        <f t="shared" si="29"/>
        <v>999:99.99</v>
      </c>
      <c r="BA33" s="4">
        <f t="shared" si="30"/>
        <v>0</v>
      </c>
      <c r="BB33" s="4">
        <f t="shared" si="31"/>
        <v>0</v>
      </c>
      <c r="BC33" s="4">
        <f t="shared" si="32"/>
        <v>0</v>
      </c>
      <c r="BD33" s="4">
        <f t="shared" si="33"/>
        <v>0</v>
      </c>
      <c r="BG33" s="4">
        <v>28</v>
      </c>
      <c r="BH33" s="4" t="str">
        <f t="shared" si="41"/>
        <v/>
      </c>
      <c r="BI33" s="4" t="str">
        <f t="shared" si="42"/>
        <v/>
      </c>
      <c r="BJ33" s="4" t="str">
        <f t="shared" si="43"/>
        <v/>
      </c>
      <c r="BK33" s="4" t="str">
        <f t="shared" si="44"/>
        <v/>
      </c>
      <c r="BL33" s="4" t="str">
        <f t="shared" si="45"/>
        <v/>
      </c>
      <c r="BM33" s="4" t="str">
        <f t="shared" si="46"/>
        <v/>
      </c>
      <c r="BN33" s="4" t="str">
        <f t="shared" si="47"/>
        <v/>
      </c>
      <c r="BO33" s="4" t="str">
        <f t="shared" si="48"/>
        <v/>
      </c>
      <c r="BQ33" s="4">
        <f t="shared" si="49"/>
        <v>0</v>
      </c>
      <c r="BR33" s="4">
        <f t="shared" si="50"/>
        <v>0</v>
      </c>
      <c r="BT33" s="4">
        <v>28</v>
      </c>
      <c r="BU33" s="4">
        <v>5</v>
      </c>
      <c r="BV33" s="4">
        <v>0</v>
      </c>
      <c r="BW33" s="4" t="s">
        <v>158</v>
      </c>
      <c r="BX33" s="4" t="s">
        <v>131</v>
      </c>
      <c r="BY33" s="4">
        <v>5</v>
      </c>
    </row>
    <row r="34" spans="1:77" ht="22.5" customHeight="1" x14ac:dyDescent="0.15">
      <c r="A34" s="53" t="str">
        <f t="shared" si="51"/>
        <v/>
      </c>
      <c r="B34" s="28"/>
      <c r="C34" s="29"/>
      <c r="D34" s="29"/>
      <c r="E34" s="29"/>
      <c r="F34" s="29"/>
      <c r="G34" s="44"/>
      <c r="H34" s="33"/>
      <c r="I34" s="44"/>
      <c r="J34" s="33"/>
      <c r="K34" s="44"/>
      <c r="L34" s="33"/>
      <c r="M34" s="44"/>
      <c r="N34" s="33"/>
      <c r="O34" s="53" t="str">
        <f t="shared" si="34"/>
        <v/>
      </c>
      <c r="P34" s="57" t="str">
        <f t="shared" si="35"/>
        <v/>
      </c>
      <c r="Q34" s="8"/>
      <c r="R34" s="52" t="str">
        <f t="shared" si="36"/>
        <v/>
      </c>
      <c r="S34" s="83">
        <f t="shared" si="37"/>
        <v>0</v>
      </c>
      <c r="T34" s="4" t="str">
        <f t="shared" si="0"/>
        <v/>
      </c>
      <c r="U34" s="4" t="str">
        <f t="shared" si="1"/>
        <v/>
      </c>
      <c r="V34" s="4" t="str">
        <f t="shared" si="2"/>
        <v/>
      </c>
      <c r="W34" s="4" t="str">
        <f t="shared" si="3"/>
        <v/>
      </c>
      <c r="X34" s="4">
        <f t="shared" si="38"/>
        <v>0</v>
      </c>
      <c r="Y34" s="4">
        <f t="shared" si="4"/>
        <v>0</v>
      </c>
      <c r="Z34" s="4">
        <f t="shared" si="5"/>
        <v>0</v>
      </c>
      <c r="AA34" s="4" t="str">
        <f t="shared" si="6"/>
        <v/>
      </c>
      <c r="AB34" s="4">
        <f t="shared" si="7"/>
        <v>0</v>
      </c>
      <c r="AC34" s="4" t="str">
        <f t="shared" si="8"/>
        <v/>
      </c>
      <c r="AD34" s="4">
        <f t="shared" si="9"/>
        <v>0</v>
      </c>
      <c r="AE34" s="4" t="str">
        <f t="shared" si="10"/>
        <v/>
      </c>
      <c r="AF34" s="4">
        <f t="shared" si="11"/>
        <v>0</v>
      </c>
      <c r="AG34" s="4" t="str">
        <f t="shared" si="12"/>
        <v/>
      </c>
      <c r="AH34" s="4" t="str">
        <f t="shared" si="13"/>
        <v/>
      </c>
      <c r="AI34" s="4" t="str">
        <f t="shared" si="14"/>
        <v/>
      </c>
      <c r="AJ34" s="9">
        <f t="shared" si="15"/>
        <v>0</v>
      </c>
      <c r="AK34" s="9">
        <f t="shared" si="39"/>
        <v>0</v>
      </c>
      <c r="AL34" s="9">
        <f t="shared" si="40"/>
        <v>0</v>
      </c>
      <c r="AM34" s="52" t="str">
        <f t="shared" si="16"/>
        <v/>
      </c>
      <c r="AN34" s="4" t="str">
        <f t="shared" si="17"/>
        <v xml:space="preserve"> </v>
      </c>
      <c r="AO34" s="4" t="str">
        <f t="shared" si="18"/>
        <v/>
      </c>
      <c r="AP34" s="4" t="str">
        <f t="shared" si="19"/>
        <v/>
      </c>
      <c r="AQ34" s="4" t="str">
        <f t="shared" si="20"/>
        <v/>
      </c>
      <c r="AR34" s="4" t="str">
        <f t="shared" si="21"/>
        <v/>
      </c>
      <c r="AS34" s="4" t="str">
        <f t="shared" si="22"/>
        <v/>
      </c>
      <c r="AT34" s="4" t="str">
        <f t="shared" si="23"/>
        <v/>
      </c>
      <c r="AU34" s="4" t="str">
        <f t="shared" si="24"/>
        <v/>
      </c>
      <c r="AV34" s="4" t="str">
        <f t="shared" si="25"/>
        <v/>
      </c>
      <c r="AW34" s="4" t="str">
        <f t="shared" si="26"/>
        <v>999:99.99</v>
      </c>
      <c r="AX34" s="4" t="str">
        <f t="shared" si="27"/>
        <v>999:99.99</v>
      </c>
      <c r="AY34" s="4" t="str">
        <f t="shared" si="28"/>
        <v>999:99.99</v>
      </c>
      <c r="AZ34" s="4" t="str">
        <f t="shared" si="29"/>
        <v>999:99.99</v>
      </c>
      <c r="BA34" s="4">
        <f t="shared" si="30"/>
        <v>0</v>
      </c>
      <c r="BB34" s="4">
        <f t="shared" si="31"/>
        <v>0</v>
      </c>
      <c r="BC34" s="4">
        <f t="shared" si="32"/>
        <v>0</v>
      </c>
      <c r="BD34" s="4">
        <f t="shared" si="33"/>
        <v>0</v>
      </c>
      <c r="BG34" s="4">
        <v>29</v>
      </c>
      <c r="BH34" s="4" t="str">
        <f t="shared" si="41"/>
        <v/>
      </c>
      <c r="BI34" s="4" t="str">
        <f t="shared" si="42"/>
        <v/>
      </c>
      <c r="BJ34" s="4" t="str">
        <f t="shared" si="43"/>
        <v/>
      </c>
      <c r="BK34" s="4" t="str">
        <f t="shared" si="44"/>
        <v/>
      </c>
      <c r="BL34" s="4" t="str">
        <f t="shared" si="45"/>
        <v/>
      </c>
      <c r="BM34" s="4" t="str">
        <f t="shared" si="46"/>
        <v/>
      </c>
      <c r="BN34" s="4" t="str">
        <f t="shared" si="47"/>
        <v/>
      </c>
      <c r="BO34" s="4" t="str">
        <f t="shared" si="48"/>
        <v/>
      </c>
      <c r="BQ34" s="4">
        <f t="shared" si="49"/>
        <v>0</v>
      </c>
      <c r="BR34" s="4">
        <f t="shared" si="50"/>
        <v>0</v>
      </c>
      <c r="BT34" s="4">
        <v>29</v>
      </c>
      <c r="BU34" s="4">
        <v>5</v>
      </c>
      <c r="BV34" s="4">
        <v>0</v>
      </c>
      <c r="BW34" s="4" t="s">
        <v>158</v>
      </c>
      <c r="BX34" s="4" t="s">
        <v>131</v>
      </c>
      <c r="BY34" s="4">
        <v>5</v>
      </c>
    </row>
    <row r="35" spans="1:77" ht="22.5" customHeight="1" x14ac:dyDescent="0.15">
      <c r="A35" s="53" t="str">
        <f t="shared" si="51"/>
        <v/>
      </c>
      <c r="B35" s="28"/>
      <c r="C35" s="29"/>
      <c r="D35" s="29"/>
      <c r="E35" s="29"/>
      <c r="F35" s="29"/>
      <c r="G35" s="44"/>
      <c r="H35" s="33"/>
      <c r="I35" s="44"/>
      <c r="J35" s="33"/>
      <c r="K35" s="44"/>
      <c r="L35" s="33"/>
      <c r="M35" s="44"/>
      <c r="N35" s="33"/>
      <c r="O35" s="53" t="str">
        <f t="shared" si="34"/>
        <v/>
      </c>
      <c r="P35" s="57" t="str">
        <f t="shared" si="35"/>
        <v/>
      </c>
      <c r="Q35" s="8"/>
      <c r="R35" s="52" t="str">
        <f t="shared" si="36"/>
        <v/>
      </c>
      <c r="S35" s="83">
        <f t="shared" si="37"/>
        <v>0</v>
      </c>
      <c r="T35" s="4" t="str">
        <f t="shared" si="0"/>
        <v/>
      </c>
      <c r="U35" s="4" t="str">
        <f t="shared" si="1"/>
        <v/>
      </c>
      <c r="V35" s="4" t="str">
        <f t="shared" si="2"/>
        <v/>
      </c>
      <c r="W35" s="4" t="str">
        <f t="shared" si="3"/>
        <v/>
      </c>
      <c r="X35" s="4">
        <f t="shared" si="38"/>
        <v>0</v>
      </c>
      <c r="Y35" s="4">
        <f t="shared" si="4"/>
        <v>0</v>
      </c>
      <c r="Z35" s="4">
        <f t="shared" si="5"/>
        <v>0</v>
      </c>
      <c r="AA35" s="4" t="str">
        <f t="shared" si="6"/>
        <v/>
      </c>
      <c r="AB35" s="4">
        <f t="shared" si="7"/>
        <v>0</v>
      </c>
      <c r="AC35" s="4" t="str">
        <f t="shared" si="8"/>
        <v/>
      </c>
      <c r="AD35" s="4">
        <f t="shared" si="9"/>
        <v>0</v>
      </c>
      <c r="AE35" s="4" t="str">
        <f t="shared" si="10"/>
        <v/>
      </c>
      <c r="AF35" s="4">
        <f t="shared" si="11"/>
        <v>0</v>
      </c>
      <c r="AG35" s="4" t="str">
        <f t="shared" si="12"/>
        <v/>
      </c>
      <c r="AH35" s="4" t="str">
        <f t="shared" si="13"/>
        <v/>
      </c>
      <c r="AI35" s="4" t="str">
        <f t="shared" si="14"/>
        <v/>
      </c>
      <c r="AJ35" s="9">
        <f t="shared" si="15"/>
        <v>0</v>
      </c>
      <c r="AK35" s="9">
        <f t="shared" si="39"/>
        <v>0</v>
      </c>
      <c r="AL35" s="9">
        <f t="shared" si="40"/>
        <v>0</v>
      </c>
      <c r="AM35" s="52" t="str">
        <f t="shared" si="16"/>
        <v/>
      </c>
      <c r="AN35" s="4" t="str">
        <f t="shared" si="17"/>
        <v xml:space="preserve"> </v>
      </c>
      <c r="AO35" s="4" t="str">
        <f t="shared" si="18"/>
        <v/>
      </c>
      <c r="AP35" s="4" t="str">
        <f t="shared" si="19"/>
        <v/>
      </c>
      <c r="AQ35" s="4" t="str">
        <f t="shared" si="20"/>
        <v/>
      </c>
      <c r="AR35" s="4" t="str">
        <f t="shared" si="21"/>
        <v/>
      </c>
      <c r="AS35" s="4" t="str">
        <f t="shared" si="22"/>
        <v/>
      </c>
      <c r="AT35" s="4" t="str">
        <f t="shared" si="23"/>
        <v/>
      </c>
      <c r="AU35" s="4" t="str">
        <f t="shared" si="24"/>
        <v/>
      </c>
      <c r="AV35" s="4" t="str">
        <f t="shared" si="25"/>
        <v/>
      </c>
      <c r="AW35" s="4" t="str">
        <f t="shared" si="26"/>
        <v>999:99.99</v>
      </c>
      <c r="AX35" s="4" t="str">
        <f t="shared" si="27"/>
        <v>999:99.99</v>
      </c>
      <c r="AY35" s="4" t="str">
        <f t="shared" si="28"/>
        <v>999:99.99</v>
      </c>
      <c r="AZ35" s="4" t="str">
        <f t="shared" si="29"/>
        <v>999:99.99</v>
      </c>
      <c r="BA35" s="4">
        <f t="shared" si="30"/>
        <v>0</v>
      </c>
      <c r="BB35" s="4">
        <f t="shared" si="31"/>
        <v>0</v>
      </c>
      <c r="BC35" s="4">
        <f t="shared" si="32"/>
        <v>0</v>
      </c>
      <c r="BD35" s="4">
        <f t="shared" si="33"/>
        <v>0</v>
      </c>
      <c r="BG35" s="4">
        <v>30</v>
      </c>
      <c r="BH35" s="4" t="str">
        <f t="shared" si="41"/>
        <v/>
      </c>
      <c r="BI35" s="4" t="str">
        <f t="shared" si="42"/>
        <v/>
      </c>
      <c r="BJ35" s="4" t="str">
        <f t="shared" si="43"/>
        <v/>
      </c>
      <c r="BK35" s="4" t="str">
        <f t="shared" si="44"/>
        <v/>
      </c>
      <c r="BL35" s="4" t="str">
        <f t="shared" si="45"/>
        <v/>
      </c>
      <c r="BM35" s="4" t="str">
        <f t="shared" si="46"/>
        <v/>
      </c>
      <c r="BN35" s="4" t="str">
        <f t="shared" si="47"/>
        <v/>
      </c>
      <c r="BO35" s="4" t="str">
        <f t="shared" si="48"/>
        <v/>
      </c>
      <c r="BQ35" s="4">
        <f t="shared" si="49"/>
        <v>0</v>
      </c>
      <c r="BR35" s="4">
        <f t="shared" si="50"/>
        <v>0</v>
      </c>
      <c r="BT35" s="4">
        <v>30</v>
      </c>
      <c r="BU35" s="4">
        <v>5</v>
      </c>
      <c r="BV35" s="4">
        <v>0</v>
      </c>
      <c r="BW35" s="4" t="s">
        <v>158</v>
      </c>
      <c r="BX35" s="4" t="s">
        <v>131</v>
      </c>
      <c r="BY35" s="4">
        <v>5</v>
      </c>
    </row>
    <row r="36" spans="1:77" ht="22.5" customHeight="1" x14ac:dyDescent="0.15">
      <c r="A36" s="53" t="str">
        <f t="shared" si="51"/>
        <v/>
      </c>
      <c r="B36" s="28"/>
      <c r="C36" s="29"/>
      <c r="D36" s="29"/>
      <c r="E36" s="29"/>
      <c r="F36" s="29"/>
      <c r="G36" s="44"/>
      <c r="H36" s="33"/>
      <c r="I36" s="44"/>
      <c r="J36" s="33"/>
      <c r="K36" s="44"/>
      <c r="L36" s="33"/>
      <c r="M36" s="44"/>
      <c r="N36" s="33"/>
      <c r="O36" s="53" t="str">
        <f t="shared" si="34"/>
        <v/>
      </c>
      <c r="P36" s="57" t="str">
        <f t="shared" si="35"/>
        <v/>
      </c>
      <c r="Q36" s="8"/>
      <c r="R36" s="52" t="str">
        <f t="shared" si="36"/>
        <v/>
      </c>
      <c r="S36" s="83">
        <f t="shared" si="37"/>
        <v>0</v>
      </c>
      <c r="T36" s="4" t="str">
        <f t="shared" si="0"/>
        <v/>
      </c>
      <c r="U36" s="4" t="str">
        <f t="shared" si="1"/>
        <v/>
      </c>
      <c r="V36" s="4" t="str">
        <f t="shared" si="2"/>
        <v/>
      </c>
      <c r="W36" s="4" t="str">
        <f t="shared" si="3"/>
        <v/>
      </c>
      <c r="X36" s="4">
        <f t="shared" si="38"/>
        <v>0</v>
      </c>
      <c r="Y36" s="4">
        <f t="shared" si="4"/>
        <v>0</v>
      </c>
      <c r="Z36" s="4">
        <f t="shared" si="5"/>
        <v>0</v>
      </c>
      <c r="AA36" s="4" t="str">
        <f t="shared" si="6"/>
        <v/>
      </c>
      <c r="AB36" s="4">
        <f t="shared" si="7"/>
        <v>0</v>
      </c>
      <c r="AC36" s="4" t="str">
        <f t="shared" si="8"/>
        <v/>
      </c>
      <c r="AD36" s="4">
        <f t="shared" si="9"/>
        <v>0</v>
      </c>
      <c r="AE36" s="4" t="str">
        <f t="shared" si="10"/>
        <v/>
      </c>
      <c r="AF36" s="4">
        <f t="shared" si="11"/>
        <v>0</v>
      </c>
      <c r="AG36" s="4" t="str">
        <f t="shared" si="12"/>
        <v/>
      </c>
      <c r="AH36" s="4" t="str">
        <f t="shared" si="13"/>
        <v/>
      </c>
      <c r="AI36" s="4" t="str">
        <f t="shared" si="14"/>
        <v/>
      </c>
      <c r="AJ36" s="9">
        <f t="shared" si="15"/>
        <v>0</v>
      </c>
      <c r="AK36" s="9">
        <f t="shared" si="39"/>
        <v>0</v>
      </c>
      <c r="AL36" s="9">
        <f t="shared" si="40"/>
        <v>0</v>
      </c>
      <c r="AM36" s="52" t="str">
        <f t="shared" si="16"/>
        <v/>
      </c>
      <c r="AN36" s="4" t="str">
        <f t="shared" si="17"/>
        <v xml:space="preserve"> </v>
      </c>
      <c r="AO36" s="4" t="str">
        <f t="shared" si="18"/>
        <v/>
      </c>
      <c r="AP36" s="4" t="str">
        <f t="shared" si="19"/>
        <v/>
      </c>
      <c r="AQ36" s="4" t="str">
        <f t="shared" si="20"/>
        <v/>
      </c>
      <c r="AR36" s="4" t="str">
        <f t="shared" si="21"/>
        <v/>
      </c>
      <c r="AS36" s="4" t="str">
        <f t="shared" si="22"/>
        <v/>
      </c>
      <c r="AT36" s="4" t="str">
        <f t="shared" si="23"/>
        <v/>
      </c>
      <c r="AU36" s="4" t="str">
        <f t="shared" si="24"/>
        <v/>
      </c>
      <c r="AV36" s="4" t="str">
        <f t="shared" si="25"/>
        <v/>
      </c>
      <c r="AW36" s="4" t="str">
        <f t="shared" si="26"/>
        <v>999:99.99</v>
      </c>
      <c r="AX36" s="4" t="str">
        <f t="shared" si="27"/>
        <v>999:99.99</v>
      </c>
      <c r="AY36" s="4" t="str">
        <f t="shared" si="28"/>
        <v>999:99.99</v>
      </c>
      <c r="AZ36" s="4" t="str">
        <f t="shared" si="29"/>
        <v>999:99.99</v>
      </c>
      <c r="BA36" s="4">
        <f t="shared" si="30"/>
        <v>0</v>
      </c>
      <c r="BB36" s="4">
        <f t="shared" si="31"/>
        <v>0</v>
      </c>
      <c r="BC36" s="4">
        <f t="shared" si="32"/>
        <v>0</v>
      </c>
      <c r="BD36" s="4">
        <f t="shared" si="33"/>
        <v>0</v>
      </c>
      <c r="BG36" s="4">
        <v>31</v>
      </c>
      <c r="BH36" s="4" t="str">
        <f t="shared" si="41"/>
        <v/>
      </c>
      <c r="BI36" s="4" t="str">
        <f t="shared" si="42"/>
        <v/>
      </c>
      <c r="BJ36" s="4" t="str">
        <f t="shared" si="43"/>
        <v/>
      </c>
      <c r="BK36" s="4" t="str">
        <f t="shared" si="44"/>
        <v/>
      </c>
      <c r="BL36" s="4" t="str">
        <f t="shared" si="45"/>
        <v/>
      </c>
      <c r="BM36" s="4" t="str">
        <f t="shared" si="46"/>
        <v/>
      </c>
      <c r="BN36" s="4" t="str">
        <f t="shared" si="47"/>
        <v/>
      </c>
      <c r="BO36" s="4" t="str">
        <f t="shared" si="48"/>
        <v/>
      </c>
      <c r="BQ36" s="4">
        <f t="shared" si="49"/>
        <v>0</v>
      </c>
      <c r="BR36" s="4">
        <f t="shared" si="50"/>
        <v>0</v>
      </c>
      <c r="BT36" s="4">
        <v>31</v>
      </c>
      <c r="BU36" s="4">
        <v>5</v>
      </c>
      <c r="BV36" s="4">
        <v>0</v>
      </c>
      <c r="BW36" s="4" t="s">
        <v>158</v>
      </c>
      <c r="BX36" s="4" t="s">
        <v>131</v>
      </c>
      <c r="BY36" s="4">
        <v>5</v>
      </c>
    </row>
    <row r="37" spans="1:77" ht="22.5" customHeight="1" x14ac:dyDescent="0.15">
      <c r="A37" s="53" t="str">
        <f t="shared" si="51"/>
        <v/>
      </c>
      <c r="B37" s="28"/>
      <c r="C37" s="29"/>
      <c r="D37" s="29"/>
      <c r="E37" s="29"/>
      <c r="F37" s="29"/>
      <c r="G37" s="44"/>
      <c r="H37" s="33"/>
      <c r="I37" s="44"/>
      <c r="J37" s="33"/>
      <c r="K37" s="44"/>
      <c r="L37" s="33"/>
      <c r="M37" s="44"/>
      <c r="N37" s="33"/>
      <c r="O37" s="53" t="str">
        <f t="shared" si="34"/>
        <v/>
      </c>
      <c r="P37" s="57" t="str">
        <f t="shared" si="35"/>
        <v/>
      </c>
      <c r="Q37" s="8"/>
      <c r="R37" s="52" t="str">
        <f t="shared" si="36"/>
        <v/>
      </c>
      <c r="S37" s="83">
        <f t="shared" si="37"/>
        <v>0</v>
      </c>
      <c r="T37" s="4" t="str">
        <f t="shared" si="0"/>
        <v/>
      </c>
      <c r="U37" s="4" t="str">
        <f t="shared" si="1"/>
        <v/>
      </c>
      <c r="V37" s="4" t="str">
        <f t="shared" si="2"/>
        <v/>
      </c>
      <c r="W37" s="4" t="str">
        <f t="shared" si="3"/>
        <v/>
      </c>
      <c r="X37" s="4">
        <f t="shared" si="38"/>
        <v>0</v>
      </c>
      <c r="Y37" s="4">
        <f t="shared" si="4"/>
        <v>0</v>
      </c>
      <c r="Z37" s="4">
        <f t="shared" si="5"/>
        <v>0</v>
      </c>
      <c r="AA37" s="4" t="str">
        <f t="shared" si="6"/>
        <v/>
      </c>
      <c r="AB37" s="4">
        <f t="shared" si="7"/>
        <v>0</v>
      </c>
      <c r="AC37" s="4" t="str">
        <f t="shared" si="8"/>
        <v/>
      </c>
      <c r="AD37" s="4">
        <f t="shared" si="9"/>
        <v>0</v>
      </c>
      <c r="AE37" s="4" t="str">
        <f t="shared" si="10"/>
        <v/>
      </c>
      <c r="AF37" s="4">
        <f t="shared" si="11"/>
        <v>0</v>
      </c>
      <c r="AG37" s="4" t="str">
        <f t="shared" si="12"/>
        <v/>
      </c>
      <c r="AH37" s="4" t="str">
        <f t="shared" si="13"/>
        <v/>
      </c>
      <c r="AI37" s="4" t="str">
        <f t="shared" si="14"/>
        <v/>
      </c>
      <c r="AJ37" s="9">
        <f t="shared" si="15"/>
        <v>0</v>
      </c>
      <c r="AK37" s="9">
        <f t="shared" si="39"/>
        <v>0</v>
      </c>
      <c r="AL37" s="9">
        <f t="shared" si="40"/>
        <v>0</v>
      </c>
      <c r="AM37" s="52" t="str">
        <f t="shared" si="16"/>
        <v/>
      </c>
      <c r="AN37" s="4" t="str">
        <f t="shared" si="17"/>
        <v xml:space="preserve"> </v>
      </c>
      <c r="AO37" s="4" t="str">
        <f t="shared" si="18"/>
        <v/>
      </c>
      <c r="AP37" s="4" t="str">
        <f t="shared" si="19"/>
        <v/>
      </c>
      <c r="AQ37" s="4" t="str">
        <f t="shared" si="20"/>
        <v/>
      </c>
      <c r="AR37" s="4" t="str">
        <f t="shared" si="21"/>
        <v/>
      </c>
      <c r="AS37" s="4" t="str">
        <f t="shared" si="22"/>
        <v/>
      </c>
      <c r="AT37" s="4" t="str">
        <f t="shared" si="23"/>
        <v/>
      </c>
      <c r="AU37" s="4" t="str">
        <f t="shared" si="24"/>
        <v/>
      </c>
      <c r="AV37" s="4" t="str">
        <f t="shared" si="25"/>
        <v/>
      </c>
      <c r="AW37" s="4" t="str">
        <f t="shared" si="26"/>
        <v>999:99.99</v>
      </c>
      <c r="AX37" s="4" t="str">
        <f t="shared" si="27"/>
        <v>999:99.99</v>
      </c>
      <c r="AY37" s="4" t="str">
        <f t="shared" si="28"/>
        <v>999:99.99</v>
      </c>
      <c r="AZ37" s="4" t="str">
        <f t="shared" si="29"/>
        <v>999:99.99</v>
      </c>
      <c r="BA37" s="4">
        <f t="shared" si="30"/>
        <v>0</v>
      </c>
      <c r="BB37" s="4">
        <f t="shared" si="31"/>
        <v>0</v>
      </c>
      <c r="BC37" s="4">
        <f t="shared" si="32"/>
        <v>0</v>
      </c>
      <c r="BD37" s="4">
        <f t="shared" si="33"/>
        <v>0</v>
      </c>
      <c r="BG37" s="4">
        <v>32</v>
      </c>
      <c r="BH37" s="4" t="str">
        <f t="shared" si="41"/>
        <v/>
      </c>
      <c r="BI37" s="4" t="str">
        <f t="shared" si="42"/>
        <v/>
      </c>
      <c r="BJ37" s="4" t="str">
        <f t="shared" si="43"/>
        <v/>
      </c>
      <c r="BK37" s="4" t="str">
        <f t="shared" si="44"/>
        <v/>
      </c>
      <c r="BL37" s="4" t="str">
        <f t="shared" si="45"/>
        <v/>
      </c>
      <c r="BM37" s="4" t="str">
        <f t="shared" si="46"/>
        <v/>
      </c>
      <c r="BN37" s="4" t="str">
        <f t="shared" si="47"/>
        <v/>
      </c>
      <c r="BO37" s="4" t="str">
        <f t="shared" si="48"/>
        <v/>
      </c>
      <c r="BQ37" s="4">
        <f t="shared" si="49"/>
        <v>0</v>
      </c>
      <c r="BR37" s="4">
        <f t="shared" si="50"/>
        <v>0</v>
      </c>
      <c r="BT37" s="4">
        <v>32</v>
      </c>
      <c r="BU37" s="4">
        <v>5</v>
      </c>
      <c r="BV37" s="4">
        <v>0</v>
      </c>
      <c r="BW37" s="4" t="s">
        <v>158</v>
      </c>
      <c r="BX37" s="4" t="s">
        <v>131</v>
      </c>
      <c r="BY37" s="4">
        <v>5</v>
      </c>
    </row>
    <row r="38" spans="1:77" ht="22.5" customHeight="1" x14ac:dyDescent="0.15">
      <c r="A38" s="53" t="str">
        <f t="shared" si="51"/>
        <v/>
      </c>
      <c r="B38" s="28"/>
      <c r="C38" s="29"/>
      <c r="D38" s="29"/>
      <c r="E38" s="29"/>
      <c r="F38" s="29"/>
      <c r="G38" s="44"/>
      <c r="H38" s="33"/>
      <c r="I38" s="44"/>
      <c r="J38" s="33"/>
      <c r="K38" s="44"/>
      <c r="L38" s="33"/>
      <c r="M38" s="44"/>
      <c r="N38" s="33"/>
      <c r="O38" s="53" t="str">
        <f t="shared" ref="O38:O69" si="52">IF(B38="","",DATEDIF(B38,$V$1,"Y") )</f>
        <v/>
      </c>
      <c r="P38" s="57" t="str">
        <f t="shared" ref="P38:P69" si="53">IF(B38="","",VLOOKUP(IF(R38&lt;20,R38,O38),$BT$6:$BY$105,4,0))</f>
        <v/>
      </c>
      <c r="Q38" s="8"/>
      <c r="R38" s="52" t="str">
        <f t="shared" ref="R38:R69" si="54">IF(B38="","",DATEDIF(B38,$V$2,"Y") )</f>
        <v/>
      </c>
      <c r="S38" s="83">
        <f t="shared" si="37"/>
        <v>0</v>
      </c>
      <c r="T38" s="4" t="str">
        <f t="shared" ref="T38:T69" si="55">IF(OR(B38="",AJ38=0),"",VLOOKUP(R38,$BT$6:$BV$105,2,0))</f>
        <v/>
      </c>
      <c r="U38" s="4" t="str">
        <f t="shared" ref="U38:U69" si="56">IF(OR(B38="",AJ38=0),"",VLOOKUP(R38,$BT$6:$BV$105,3,0))</f>
        <v/>
      </c>
      <c r="V38" s="4" t="str">
        <f t="shared" ref="V38:V69" si="57">TRIM(C38)</f>
        <v/>
      </c>
      <c r="W38" s="4" t="str">
        <f t="shared" ref="W38:W69" si="58">TRIM(D38)</f>
        <v/>
      </c>
      <c r="X38" s="4">
        <f t="shared" ref="X38:X64" si="59">LEN(V38)+LEN(W38)</f>
        <v>0</v>
      </c>
      <c r="Y38" s="4">
        <f t="shared" ref="Y38:Y69" si="60">Y37+IF(AH38="",0,1)</f>
        <v>0</v>
      </c>
      <c r="Z38" s="4">
        <f t="shared" ref="Z38:Z69" si="61">Z37+IF($T38=Z$4,1,0)</f>
        <v>0</v>
      </c>
      <c r="AA38" s="4" t="str">
        <f t="shared" ref="AA38:AA69" si="62">IF($T38=Z$4,Z38,"")</f>
        <v/>
      </c>
      <c r="AB38" s="4">
        <f t="shared" ref="AB38:AB69" si="63">AB37+IF($T38=AB$4,1,0)</f>
        <v>0</v>
      </c>
      <c r="AC38" s="4" t="str">
        <f t="shared" ref="AC38:AC69" si="64">IF($T38=AB$4,AB38,"")</f>
        <v/>
      </c>
      <c r="AD38" s="4">
        <f t="shared" ref="AD38:AD69" si="65">AD37+IF($T38=AD$4,1,0)</f>
        <v>0</v>
      </c>
      <c r="AE38" s="4" t="str">
        <f t="shared" ref="AE38:AE69" si="66">IF($T38=AD$4,AD38,"")</f>
        <v/>
      </c>
      <c r="AF38" s="4">
        <f t="shared" ref="AF38:AF69" si="67">AF37+IF($T38=AF$4,1,0)</f>
        <v>0</v>
      </c>
      <c r="AG38" s="4" t="str">
        <f t="shared" ref="AG38:AG69" si="68">IF($T38=AF$4,AF38,"")</f>
        <v/>
      </c>
      <c r="AH38" s="4" t="str">
        <f t="shared" ref="AH38:AH69" si="69">IF(AJ38=0,"",V38&amp;IF(OR(X38&gt;4,X38=0),"",REPT("  ",5-X38))&amp;W38)</f>
        <v/>
      </c>
      <c r="AI38" s="4" t="str">
        <f t="shared" ref="AI38:AI69" si="70">IF(AH38="","",Y38)</f>
        <v/>
      </c>
      <c r="AJ38" s="9">
        <f t="shared" ref="AJ38:AJ69" si="71">COUNTA(G38,I38,K38,M38)</f>
        <v>0</v>
      </c>
      <c r="AK38" s="9">
        <f t="shared" si="39"/>
        <v>0</v>
      </c>
      <c r="AL38" s="9">
        <f t="shared" si="40"/>
        <v>0</v>
      </c>
      <c r="AM38" s="52" t="str">
        <f t="shared" si="16"/>
        <v/>
      </c>
      <c r="AN38" s="4" t="str">
        <f t="shared" ref="AN38:AN69" si="72">TRIM(ASC(E38))&amp;" "&amp;TRIM(ASC(F38))</f>
        <v xml:space="preserve"> </v>
      </c>
      <c r="AO38" s="4" t="str">
        <f t="shared" ref="AO38:AO69" si="73">IF(G38="","",VLOOKUP(G38,$BZ$6:$CA$20,2,0))</f>
        <v/>
      </c>
      <c r="AP38" s="4" t="str">
        <f t="shared" ref="AP38:AP69" si="74">IF(I38="","",VLOOKUP(I38,$BZ$6:$CA$20,2,0))</f>
        <v/>
      </c>
      <c r="AQ38" s="4" t="str">
        <f t="shared" ref="AQ38:AQ69" si="75">IF(K38="","",VLOOKUP(K38,$BZ$6:$CA$20,2,0))</f>
        <v/>
      </c>
      <c r="AR38" s="4" t="str">
        <f t="shared" ref="AR38:AR69" si="76">IF(M38="","",VLOOKUP(M38,$BZ$6:$CA$20,2,0))</f>
        <v/>
      </c>
      <c r="AS38" s="4" t="str">
        <f t="shared" ref="AS38:AS69" si="77">IF(G38="","",VALUE(LEFT(G38,3)))</f>
        <v/>
      </c>
      <c r="AT38" s="4" t="str">
        <f t="shared" ref="AT38:AT69" si="78">IF(I38="","",VALUE(LEFT(I38,3)))</f>
        <v/>
      </c>
      <c r="AU38" s="4" t="str">
        <f t="shared" ref="AU38:AU69" si="79">IF(K38="","",VALUE(LEFT(K38,3)))</f>
        <v/>
      </c>
      <c r="AV38" s="4" t="str">
        <f t="shared" ref="AV38:AV69" si="80">IF(M38="","",VALUE(LEFT(M38,3)))</f>
        <v/>
      </c>
      <c r="AW38" s="4" t="str">
        <f t="shared" ref="AW38:AW69" si="81">IF(H38="","999:99.99"," "&amp;LEFT(RIGHT("  "&amp;TEXT(H38,"0.00"),7),2)&amp;":"&amp;RIGHT(TEXT(H38,"0.00"),5))</f>
        <v>999:99.99</v>
      </c>
      <c r="AX38" s="4" t="str">
        <f t="shared" ref="AX38:AX69" si="82">IF(J38="","999:99.99"," "&amp;LEFT(RIGHT("  "&amp;TEXT(J38,"0.00"),7),2)&amp;":"&amp;RIGHT(TEXT(J38,"0.00"),5))</f>
        <v>999:99.99</v>
      </c>
      <c r="AY38" s="4" t="str">
        <f t="shared" ref="AY38:AY69" si="83">IF(L38="","999:99.99"," "&amp;LEFT(RIGHT("  "&amp;TEXT(L38,"0.00"),7),2)&amp;":"&amp;RIGHT(TEXT(L38,"0.00"),5))</f>
        <v>999:99.99</v>
      </c>
      <c r="AZ38" s="4" t="str">
        <f t="shared" ref="AZ38:AZ69" si="84">IF(N38="","999:99.99"," "&amp;LEFT(RIGHT("  "&amp;TEXT(N38,"0.00"),7),2)&amp;":"&amp;RIGHT(TEXT(N38,"0.00"),5))</f>
        <v>999:99.99</v>
      </c>
      <c r="BA38" s="4">
        <f t="shared" ref="BA38:BA69" si="85">IF(G38="",0,1)*IF(OR(G38=I38,G38=K38,G38=M38),1,0)</f>
        <v>0</v>
      </c>
      <c r="BB38" s="4">
        <f t="shared" ref="BB38:BB69" si="86">IF(I38="",0,1)*IF(OR(I38=G38,I38=K38,I38=M38),1,0)</f>
        <v>0</v>
      </c>
      <c r="BC38" s="4">
        <f t="shared" ref="BC38:BC69" si="87">IF(K38="",0,1)*IF(OR(K38=G38,K38=I38,K38=M38),1,0)</f>
        <v>0</v>
      </c>
      <c r="BD38" s="4">
        <f t="shared" ref="BD38:BD69" si="88">IF(M38="",0,1)*IF(OR(M38=G38,M38=I38,M38=K38),1,0)</f>
        <v>0</v>
      </c>
      <c r="BG38" s="4">
        <v>33</v>
      </c>
      <c r="BH38" s="4" t="str">
        <f t="shared" si="41"/>
        <v/>
      </c>
      <c r="BI38" s="4" t="str">
        <f t="shared" si="42"/>
        <v/>
      </c>
      <c r="BJ38" s="4" t="str">
        <f t="shared" si="43"/>
        <v/>
      </c>
      <c r="BK38" s="4" t="str">
        <f t="shared" si="44"/>
        <v/>
      </c>
      <c r="BL38" s="4" t="str">
        <f t="shared" si="45"/>
        <v/>
      </c>
      <c r="BM38" s="4" t="str">
        <f t="shared" si="46"/>
        <v/>
      </c>
      <c r="BN38" s="4" t="str">
        <f t="shared" si="47"/>
        <v/>
      </c>
      <c r="BO38" s="4" t="str">
        <f t="shared" si="48"/>
        <v/>
      </c>
      <c r="BQ38" s="4">
        <f t="shared" si="49"/>
        <v>0</v>
      </c>
      <c r="BR38" s="4">
        <f t="shared" si="50"/>
        <v>0</v>
      </c>
      <c r="BT38" s="4">
        <v>33</v>
      </c>
      <c r="BU38" s="4">
        <v>5</v>
      </c>
      <c r="BV38" s="4">
        <v>0</v>
      </c>
      <c r="BW38" s="4" t="s">
        <v>158</v>
      </c>
      <c r="BX38" s="4" t="s">
        <v>131</v>
      </c>
      <c r="BY38" s="4">
        <v>5</v>
      </c>
    </row>
    <row r="39" spans="1:77" ht="22.5" customHeight="1" x14ac:dyDescent="0.15">
      <c r="A39" s="53" t="str">
        <f t="shared" si="51"/>
        <v/>
      </c>
      <c r="B39" s="28"/>
      <c r="C39" s="29"/>
      <c r="D39" s="29"/>
      <c r="E39" s="29"/>
      <c r="F39" s="29"/>
      <c r="G39" s="44"/>
      <c r="H39" s="33"/>
      <c r="I39" s="44"/>
      <c r="J39" s="33"/>
      <c r="K39" s="44"/>
      <c r="L39" s="33"/>
      <c r="M39" s="44"/>
      <c r="N39" s="33"/>
      <c r="O39" s="53" t="str">
        <f t="shared" si="52"/>
        <v/>
      </c>
      <c r="P39" s="57" t="str">
        <f t="shared" si="53"/>
        <v/>
      </c>
      <c r="Q39" s="8"/>
      <c r="R39" s="52" t="str">
        <f t="shared" si="54"/>
        <v/>
      </c>
      <c r="S39" s="83">
        <f t="shared" si="37"/>
        <v>0</v>
      </c>
      <c r="T39" s="4" t="str">
        <f t="shared" si="55"/>
        <v/>
      </c>
      <c r="U39" s="4" t="str">
        <f t="shared" si="56"/>
        <v/>
      </c>
      <c r="V39" s="4" t="str">
        <f t="shared" si="57"/>
        <v/>
      </c>
      <c r="W39" s="4" t="str">
        <f t="shared" si="58"/>
        <v/>
      </c>
      <c r="X39" s="4">
        <f t="shared" si="59"/>
        <v>0</v>
      </c>
      <c r="Y39" s="4">
        <f t="shared" si="60"/>
        <v>0</v>
      </c>
      <c r="Z39" s="4">
        <f t="shared" si="61"/>
        <v>0</v>
      </c>
      <c r="AA39" s="4" t="str">
        <f t="shared" si="62"/>
        <v/>
      </c>
      <c r="AB39" s="4">
        <f t="shared" si="63"/>
        <v>0</v>
      </c>
      <c r="AC39" s="4" t="str">
        <f t="shared" si="64"/>
        <v/>
      </c>
      <c r="AD39" s="4">
        <f t="shared" si="65"/>
        <v>0</v>
      </c>
      <c r="AE39" s="4" t="str">
        <f t="shared" si="66"/>
        <v/>
      </c>
      <c r="AF39" s="4">
        <f t="shared" si="67"/>
        <v>0</v>
      </c>
      <c r="AG39" s="4" t="str">
        <f t="shared" si="68"/>
        <v/>
      </c>
      <c r="AH39" s="4" t="str">
        <f t="shared" si="69"/>
        <v/>
      </c>
      <c r="AI39" s="4" t="str">
        <f t="shared" si="70"/>
        <v/>
      </c>
      <c r="AJ39" s="9">
        <f t="shared" si="71"/>
        <v>0</v>
      </c>
      <c r="AK39" s="9">
        <f t="shared" si="39"/>
        <v>0</v>
      </c>
      <c r="AL39" s="9">
        <f t="shared" si="40"/>
        <v>0</v>
      </c>
      <c r="AM39" s="52" t="str">
        <f t="shared" si="16"/>
        <v/>
      </c>
      <c r="AN39" s="4" t="str">
        <f t="shared" si="72"/>
        <v xml:space="preserve"> </v>
      </c>
      <c r="AO39" s="4" t="str">
        <f t="shared" si="73"/>
        <v/>
      </c>
      <c r="AP39" s="4" t="str">
        <f t="shared" si="74"/>
        <v/>
      </c>
      <c r="AQ39" s="4" t="str">
        <f t="shared" si="75"/>
        <v/>
      </c>
      <c r="AR39" s="4" t="str">
        <f t="shared" si="76"/>
        <v/>
      </c>
      <c r="AS39" s="4" t="str">
        <f t="shared" si="77"/>
        <v/>
      </c>
      <c r="AT39" s="4" t="str">
        <f t="shared" si="78"/>
        <v/>
      </c>
      <c r="AU39" s="4" t="str">
        <f t="shared" si="79"/>
        <v/>
      </c>
      <c r="AV39" s="4" t="str">
        <f t="shared" si="80"/>
        <v/>
      </c>
      <c r="AW39" s="4" t="str">
        <f t="shared" si="81"/>
        <v>999:99.99</v>
      </c>
      <c r="AX39" s="4" t="str">
        <f t="shared" si="82"/>
        <v>999:99.99</v>
      </c>
      <c r="AY39" s="4" t="str">
        <f t="shared" si="83"/>
        <v>999:99.99</v>
      </c>
      <c r="AZ39" s="4" t="str">
        <f t="shared" si="84"/>
        <v>999:99.99</v>
      </c>
      <c r="BA39" s="4">
        <f t="shared" si="85"/>
        <v>0</v>
      </c>
      <c r="BB39" s="4">
        <f t="shared" si="86"/>
        <v>0</v>
      </c>
      <c r="BC39" s="4">
        <f t="shared" si="87"/>
        <v>0</v>
      </c>
      <c r="BD39" s="4">
        <f t="shared" si="88"/>
        <v>0</v>
      </c>
      <c r="BG39" s="4">
        <v>34</v>
      </c>
      <c r="BH39" s="4" t="str">
        <f t="shared" si="41"/>
        <v/>
      </c>
      <c r="BI39" s="4" t="str">
        <f t="shared" si="42"/>
        <v/>
      </c>
      <c r="BJ39" s="4" t="str">
        <f t="shared" si="43"/>
        <v/>
      </c>
      <c r="BK39" s="4" t="str">
        <f t="shared" si="44"/>
        <v/>
      </c>
      <c r="BL39" s="4" t="str">
        <f t="shared" si="45"/>
        <v/>
      </c>
      <c r="BM39" s="4" t="str">
        <f t="shared" si="46"/>
        <v/>
      </c>
      <c r="BN39" s="4" t="str">
        <f t="shared" si="47"/>
        <v/>
      </c>
      <c r="BO39" s="4" t="str">
        <f t="shared" si="48"/>
        <v/>
      </c>
      <c r="BQ39" s="4">
        <f t="shared" si="49"/>
        <v>0</v>
      </c>
      <c r="BR39" s="4">
        <f t="shared" si="50"/>
        <v>0</v>
      </c>
      <c r="BT39" s="4">
        <v>34</v>
      </c>
      <c r="BU39" s="4">
        <v>5</v>
      </c>
      <c r="BV39" s="4">
        <v>0</v>
      </c>
      <c r="BW39" s="4" t="s">
        <v>158</v>
      </c>
      <c r="BX39" s="4" t="s">
        <v>131</v>
      </c>
      <c r="BY39" s="4">
        <v>5</v>
      </c>
    </row>
    <row r="40" spans="1:77" ht="22.5" customHeight="1" x14ac:dyDescent="0.15">
      <c r="A40" s="53" t="str">
        <f t="shared" si="51"/>
        <v/>
      </c>
      <c r="B40" s="28"/>
      <c r="C40" s="29"/>
      <c r="D40" s="29"/>
      <c r="E40" s="29"/>
      <c r="F40" s="29"/>
      <c r="G40" s="44"/>
      <c r="H40" s="33"/>
      <c r="I40" s="44"/>
      <c r="J40" s="33"/>
      <c r="K40" s="44"/>
      <c r="L40" s="33"/>
      <c r="M40" s="44"/>
      <c r="N40" s="33"/>
      <c r="O40" s="53" t="str">
        <f t="shared" si="52"/>
        <v/>
      </c>
      <c r="P40" s="57" t="str">
        <f t="shared" si="53"/>
        <v/>
      </c>
      <c r="Q40" s="8"/>
      <c r="R40" s="52" t="str">
        <f t="shared" si="54"/>
        <v/>
      </c>
      <c r="S40" s="83">
        <f t="shared" si="37"/>
        <v>0</v>
      </c>
      <c r="T40" s="4" t="str">
        <f t="shared" si="55"/>
        <v/>
      </c>
      <c r="U40" s="4" t="str">
        <f t="shared" si="56"/>
        <v/>
      </c>
      <c r="V40" s="4" t="str">
        <f t="shared" si="57"/>
        <v/>
      </c>
      <c r="W40" s="4" t="str">
        <f t="shared" si="58"/>
        <v/>
      </c>
      <c r="X40" s="4">
        <f t="shared" si="59"/>
        <v>0</v>
      </c>
      <c r="Y40" s="4">
        <f t="shared" si="60"/>
        <v>0</v>
      </c>
      <c r="Z40" s="4">
        <f t="shared" si="61"/>
        <v>0</v>
      </c>
      <c r="AA40" s="4" t="str">
        <f t="shared" si="62"/>
        <v/>
      </c>
      <c r="AB40" s="4">
        <f t="shared" si="63"/>
        <v>0</v>
      </c>
      <c r="AC40" s="4" t="str">
        <f t="shared" si="64"/>
        <v/>
      </c>
      <c r="AD40" s="4">
        <f t="shared" si="65"/>
        <v>0</v>
      </c>
      <c r="AE40" s="4" t="str">
        <f t="shared" si="66"/>
        <v/>
      </c>
      <c r="AF40" s="4">
        <f t="shared" si="67"/>
        <v>0</v>
      </c>
      <c r="AG40" s="4" t="str">
        <f t="shared" si="68"/>
        <v/>
      </c>
      <c r="AH40" s="4" t="str">
        <f t="shared" si="69"/>
        <v/>
      </c>
      <c r="AI40" s="4" t="str">
        <f t="shared" si="70"/>
        <v/>
      </c>
      <c r="AJ40" s="9">
        <f t="shared" si="71"/>
        <v>0</v>
      </c>
      <c r="AK40" s="9">
        <f t="shared" si="39"/>
        <v>0</v>
      </c>
      <c r="AL40" s="9">
        <f t="shared" si="40"/>
        <v>0</v>
      </c>
      <c r="AM40" s="52" t="str">
        <f t="shared" si="16"/>
        <v/>
      </c>
      <c r="AN40" s="4" t="str">
        <f t="shared" si="72"/>
        <v xml:space="preserve"> </v>
      </c>
      <c r="AO40" s="4" t="str">
        <f t="shared" si="73"/>
        <v/>
      </c>
      <c r="AP40" s="4" t="str">
        <f t="shared" si="74"/>
        <v/>
      </c>
      <c r="AQ40" s="4" t="str">
        <f t="shared" si="75"/>
        <v/>
      </c>
      <c r="AR40" s="4" t="str">
        <f t="shared" si="76"/>
        <v/>
      </c>
      <c r="AS40" s="4" t="str">
        <f t="shared" si="77"/>
        <v/>
      </c>
      <c r="AT40" s="4" t="str">
        <f t="shared" si="78"/>
        <v/>
      </c>
      <c r="AU40" s="4" t="str">
        <f t="shared" si="79"/>
        <v/>
      </c>
      <c r="AV40" s="4" t="str">
        <f t="shared" si="80"/>
        <v/>
      </c>
      <c r="AW40" s="4" t="str">
        <f t="shared" si="81"/>
        <v>999:99.99</v>
      </c>
      <c r="AX40" s="4" t="str">
        <f t="shared" si="82"/>
        <v>999:99.99</v>
      </c>
      <c r="AY40" s="4" t="str">
        <f t="shared" si="83"/>
        <v>999:99.99</v>
      </c>
      <c r="AZ40" s="4" t="str">
        <f t="shared" si="84"/>
        <v>999:99.99</v>
      </c>
      <c r="BA40" s="4">
        <f t="shared" si="85"/>
        <v>0</v>
      </c>
      <c r="BB40" s="4">
        <f t="shared" si="86"/>
        <v>0</v>
      </c>
      <c r="BC40" s="4">
        <f t="shared" si="87"/>
        <v>0</v>
      </c>
      <c r="BD40" s="4">
        <f t="shared" si="88"/>
        <v>0</v>
      </c>
      <c r="BG40" s="4">
        <v>35</v>
      </c>
      <c r="BH40" s="4" t="str">
        <f t="shared" si="41"/>
        <v/>
      </c>
      <c r="BI40" s="4" t="str">
        <f t="shared" si="42"/>
        <v/>
      </c>
      <c r="BJ40" s="4" t="str">
        <f t="shared" si="43"/>
        <v/>
      </c>
      <c r="BK40" s="4" t="str">
        <f t="shared" si="44"/>
        <v/>
      </c>
      <c r="BL40" s="4" t="str">
        <f t="shared" si="45"/>
        <v/>
      </c>
      <c r="BM40" s="4" t="str">
        <f t="shared" si="46"/>
        <v/>
      </c>
      <c r="BN40" s="4" t="str">
        <f t="shared" si="47"/>
        <v/>
      </c>
      <c r="BO40" s="4" t="str">
        <f t="shared" si="48"/>
        <v/>
      </c>
      <c r="BQ40" s="4">
        <f t="shared" si="49"/>
        <v>0</v>
      </c>
      <c r="BR40" s="4">
        <f t="shared" si="50"/>
        <v>0</v>
      </c>
      <c r="BT40" s="4">
        <v>35</v>
      </c>
      <c r="BU40" s="4">
        <v>5</v>
      </c>
      <c r="BV40" s="4">
        <v>0</v>
      </c>
      <c r="BW40" s="4" t="s">
        <v>158</v>
      </c>
      <c r="BX40" s="4" t="s">
        <v>131</v>
      </c>
      <c r="BY40" s="4">
        <v>5</v>
      </c>
    </row>
    <row r="41" spans="1:77" ht="22.5" customHeight="1" x14ac:dyDescent="0.15">
      <c r="A41" s="53" t="str">
        <f t="shared" si="51"/>
        <v/>
      </c>
      <c r="B41" s="28"/>
      <c r="C41" s="29"/>
      <c r="D41" s="29"/>
      <c r="E41" s="29"/>
      <c r="F41" s="29"/>
      <c r="G41" s="44"/>
      <c r="H41" s="33"/>
      <c r="I41" s="44"/>
      <c r="J41" s="33"/>
      <c r="K41" s="44"/>
      <c r="L41" s="33"/>
      <c r="M41" s="44"/>
      <c r="N41" s="33"/>
      <c r="O41" s="53" t="str">
        <f t="shared" si="52"/>
        <v/>
      </c>
      <c r="P41" s="57" t="str">
        <f t="shared" si="53"/>
        <v/>
      </c>
      <c r="Q41" s="8"/>
      <c r="R41" s="52" t="str">
        <f t="shared" si="54"/>
        <v/>
      </c>
      <c r="S41" s="83">
        <f t="shared" si="37"/>
        <v>0</v>
      </c>
      <c r="T41" s="4" t="str">
        <f t="shared" si="55"/>
        <v/>
      </c>
      <c r="U41" s="4" t="str">
        <f t="shared" si="56"/>
        <v/>
      </c>
      <c r="V41" s="4" t="str">
        <f t="shared" si="57"/>
        <v/>
      </c>
      <c r="W41" s="4" t="str">
        <f t="shared" si="58"/>
        <v/>
      </c>
      <c r="X41" s="4">
        <f t="shared" si="59"/>
        <v>0</v>
      </c>
      <c r="Y41" s="4">
        <f t="shared" si="60"/>
        <v>0</v>
      </c>
      <c r="Z41" s="4">
        <f t="shared" si="61"/>
        <v>0</v>
      </c>
      <c r="AA41" s="4" t="str">
        <f t="shared" si="62"/>
        <v/>
      </c>
      <c r="AB41" s="4">
        <f t="shared" si="63"/>
        <v>0</v>
      </c>
      <c r="AC41" s="4" t="str">
        <f t="shared" si="64"/>
        <v/>
      </c>
      <c r="AD41" s="4">
        <f t="shared" si="65"/>
        <v>0</v>
      </c>
      <c r="AE41" s="4" t="str">
        <f t="shared" si="66"/>
        <v/>
      </c>
      <c r="AF41" s="4">
        <f t="shared" si="67"/>
        <v>0</v>
      </c>
      <c r="AG41" s="4" t="str">
        <f t="shared" si="68"/>
        <v/>
      </c>
      <c r="AH41" s="4" t="str">
        <f t="shared" si="69"/>
        <v/>
      </c>
      <c r="AI41" s="4" t="str">
        <f t="shared" si="70"/>
        <v/>
      </c>
      <c r="AJ41" s="9">
        <f t="shared" si="71"/>
        <v>0</v>
      </c>
      <c r="AK41" s="9">
        <f t="shared" si="39"/>
        <v>0</v>
      </c>
      <c r="AL41" s="9">
        <f t="shared" si="40"/>
        <v>0</v>
      </c>
      <c r="AM41" s="52" t="str">
        <f t="shared" si="16"/>
        <v/>
      </c>
      <c r="AN41" s="4" t="str">
        <f t="shared" si="72"/>
        <v xml:space="preserve"> </v>
      </c>
      <c r="AO41" s="4" t="str">
        <f t="shared" si="73"/>
        <v/>
      </c>
      <c r="AP41" s="4" t="str">
        <f t="shared" si="74"/>
        <v/>
      </c>
      <c r="AQ41" s="4" t="str">
        <f t="shared" si="75"/>
        <v/>
      </c>
      <c r="AR41" s="4" t="str">
        <f t="shared" si="76"/>
        <v/>
      </c>
      <c r="AS41" s="4" t="str">
        <f t="shared" si="77"/>
        <v/>
      </c>
      <c r="AT41" s="4" t="str">
        <f t="shared" si="78"/>
        <v/>
      </c>
      <c r="AU41" s="4" t="str">
        <f t="shared" si="79"/>
        <v/>
      </c>
      <c r="AV41" s="4" t="str">
        <f t="shared" si="80"/>
        <v/>
      </c>
      <c r="AW41" s="4" t="str">
        <f t="shared" si="81"/>
        <v>999:99.99</v>
      </c>
      <c r="AX41" s="4" t="str">
        <f t="shared" si="82"/>
        <v>999:99.99</v>
      </c>
      <c r="AY41" s="4" t="str">
        <f t="shared" si="83"/>
        <v>999:99.99</v>
      </c>
      <c r="AZ41" s="4" t="str">
        <f t="shared" si="84"/>
        <v>999:99.99</v>
      </c>
      <c r="BA41" s="4">
        <f t="shared" si="85"/>
        <v>0</v>
      </c>
      <c r="BB41" s="4">
        <f t="shared" si="86"/>
        <v>0</v>
      </c>
      <c r="BC41" s="4">
        <f t="shared" si="87"/>
        <v>0</v>
      </c>
      <c r="BD41" s="4">
        <f t="shared" si="88"/>
        <v>0</v>
      </c>
      <c r="BG41" s="4">
        <v>36</v>
      </c>
      <c r="BH41" s="4" t="str">
        <f t="shared" si="41"/>
        <v/>
      </c>
      <c r="BI41" s="4" t="str">
        <f t="shared" si="42"/>
        <v/>
      </c>
      <c r="BJ41" s="4" t="str">
        <f t="shared" si="43"/>
        <v/>
      </c>
      <c r="BK41" s="4" t="str">
        <f t="shared" si="44"/>
        <v/>
      </c>
      <c r="BL41" s="4" t="str">
        <f t="shared" si="45"/>
        <v/>
      </c>
      <c r="BM41" s="4" t="str">
        <f t="shared" si="46"/>
        <v/>
      </c>
      <c r="BN41" s="4" t="str">
        <f t="shared" si="47"/>
        <v/>
      </c>
      <c r="BO41" s="4" t="str">
        <f t="shared" si="48"/>
        <v/>
      </c>
      <c r="BQ41" s="4">
        <f t="shared" si="49"/>
        <v>0</v>
      </c>
      <c r="BR41" s="4">
        <f t="shared" si="50"/>
        <v>0</v>
      </c>
      <c r="BT41" s="4">
        <v>36</v>
      </c>
      <c r="BU41" s="4">
        <v>5</v>
      </c>
      <c r="BV41" s="4">
        <v>0</v>
      </c>
      <c r="BW41" s="4" t="s">
        <v>158</v>
      </c>
      <c r="BX41" s="4" t="s">
        <v>131</v>
      </c>
      <c r="BY41" s="4">
        <v>5</v>
      </c>
    </row>
    <row r="42" spans="1:77" ht="22.5" customHeight="1" x14ac:dyDescent="0.15">
      <c r="A42" s="53" t="str">
        <f t="shared" si="51"/>
        <v/>
      </c>
      <c r="B42" s="28"/>
      <c r="C42" s="29"/>
      <c r="D42" s="29"/>
      <c r="E42" s="29"/>
      <c r="F42" s="29"/>
      <c r="G42" s="44"/>
      <c r="H42" s="33"/>
      <c r="I42" s="44"/>
      <c r="J42" s="33"/>
      <c r="K42" s="44"/>
      <c r="L42" s="33"/>
      <c r="M42" s="44"/>
      <c r="N42" s="33"/>
      <c r="O42" s="53" t="str">
        <f t="shared" si="52"/>
        <v/>
      </c>
      <c r="P42" s="57" t="str">
        <f t="shared" si="53"/>
        <v/>
      </c>
      <c r="Q42" s="8"/>
      <c r="R42" s="52" t="str">
        <f t="shared" si="54"/>
        <v/>
      </c>
      <c r="S42" s="83">
        <f t="shared" si="37"/>
        <v>0</v>
      </c>
      <c r="T42" s="4" t="str">
        <f t="shared" si="55"/>
        <v/>
      </c>
      <c r="U42" s="4" t="str">
        <f t="shared" si="56"/>
        <v/>
      </c>
      <c r="V42" s="4" t="str">
        <f t="shared" si="57"/>
        <v/>
      </c>
      <c r="W42" s="4" t="str">
        <f t="shared" si="58"/>
        <v/>
      </c>
      <c r="X42" s="4">
        <f t="shared" si="59"/>
        <v>0</v>
      </c>
      <c r="Y42" s="4">
        <f t="shared" si="60"/>
        <v>0</v>
      </c>
      <c r="Z42" s="4">
        <f t="shared" si="61"/>
        <v>0</v>
      </c>
      <c r="AA42" s="4" t="str">
        <f t="shared" si="62"/>
        <v/>
      </c>
      <c r="AB42" s="4">
        <f t="shared" si="63"/>
        <v>0</v>
      </c>
      <c r="AC42" s="4" t="str">
        <f t="shared" si="64"/>
        <v/>
      </c>
      <c r="AD42" s="4">
        <f t="shared" si="65"/>
        <v>0</v>
      </c>
      <c r="AE42" s="4" t="str">
        <f t="shared" si="66"/>
        <v/>
      </c>
      <c r="AF42" s="4">
        <f t="shared" si="67"/>
        <v>0</v>
      </c>
      <c r="AG42" s="4" t="str">
        <f t="shared" si="68"/>
        <v/>
      </c>
      <c r="AH42" s="4" t="str">
        <f t="shared" si="69"/>
        <v/>
      </c>
      <c r="AI42" s="4" t="str">
        <f t="shared" si="70"/>
        <v/>
      </c>
      <c r="AJ42" s="9">
        <f t="shared" si="71"/>
        <v>0</v>
      </c>
      <c r="AK42" s="9">
        <f t="shared" si="39"/>
        <v>0</v>
      </c>
      <c r="AL42" s="9">
        <f t="shared" si="40"/>
        <v>0</v>
      </c>
      <c r="AM42" s="52" t="str">
        <f t="shared" si="16"/>
        <v/>
      </c>
      <c r="AN42" s="4" t="str">
        <f t="shared" si="72"/>
        <v xml:space="preserve"> </v>
      </c>
      <c r="AO42" s="4" t="str">
        <f t="shared" si="73"/>
        <v/>
      </c>
      <c r="AP42" s="4" t="str">
        <f t="shared" si="74"/>
        <v/>
      </c>
      <c r="AQ42" s="4" t="str">
        <f t="shared" si="75"/>
        <v/>
      </c>
      <c r="AR42" s="4" t="str">
        <f t="shared" si="76"/>
        <v/>
      </c>
      <c r="AS42" s="4" t="str">
        <f t="shared" si="77"/>
        <v/>
      </c>
      <c r="AT42" s="4" t="str">
        <f t="shared" si="78"/>
        <v/>
      </c>
      <c r="AU42" s="4" t="str">
        <f t="shared" si="79"/>
        <v/>
      </c>
      <c r="AV42" s="4" t="str">
        <f t="shared" si="80"/>
        <v/>
      </c>
      <c r="AW42" s="4" t="str">
        <f t="shared" si="81"/>
        <v>999:99.99</v>
      </c>
      <c r="AX42" s="4" t="str">
        <f t="shared" si="82"/>
        <v>999:99.99</v>
      </c>
      <c r="AY42" s="4" t="str">
        <f t="shared" si="83"/>
        <v>999:99.99</v>
      </c>
      <c r="AZ42" s="4" t="str">
        <f t="shared" si="84"/>
        <v>999:99.99</v>
      </c>
      <c r="BA42" s="4">
        <f t="shared" si="85"/>
        <v>0</v>
      </c>
      <c r="BB42" s="4">
        <f t="shared" si="86"/>
        <v>0</v>
      </c>
      <c r="BC42" s="4">
        <f t="shared" si="87"/>
        <v>0</v>
      </c>
      <c r="BD42" s="4">
        <f t="shared" si="88"/>
        <v>0</v>
      </c>
      <c r="BG42" s="4">
        <v>37</v>
      </c>
      <c r="BH42" s="4" t="str">
        <f t="shared" si="41"/>
        <v/>
      </c>
      <c r="BI42" s="4" t="str">
        <f t="shared" si="42"/>
        <v/>
      </c>
      <c r="BJ42" s="4" t="str">
        <f t="shared" si="43"/>
        <v/>
      </c>
      <c r="BK42" s="4" t="str">
        <f t="shared" si="44"/>
        <v/>
      </c>
      <c r="BL42" s="4" t="str">
        <f t="shared" si="45"/>
        <v/>
      </c>
      <c r="BM42" s="4" t="str">
        <f t="shared" si="46"/>
        <v/>
      </c>
      <c r="BN42" s="4" t="str">
        <f t="shared" si="47"/>
        <v/>
      </c>
      <c r="BO42" s="4" t="str">
        <f t="shared" si="48"/>
        <v/>
      </c>
      <c r="BQ42" s="4">
        <f t="shared" si="49"/>
        <v>0</v>
      </c>
      <c r="BR42" s="4">
        <f t="shared" si="50"/>
        <v>0</v>
      </c>
      <c r="BT42" s="4">
        <v>37</v>
      </c>
      <c r="BU42" s="4">
        <v>5</v>
      </c>
      <c r="BV42" s="4">
        <v>0</v>
      </c>
      <c r="BW42" s="4" t="s">
        <v>158</v>
      </c>
      <c r="BX42" s="4" t="s">
        <v>131</v>
      </c>
      <c r="BY42" s="4">
        <v>5</v>
      </c>
    </row>
    <row r="43" spans="1:77" ht="22.5" customHeight="1" x14ac:dyDescent="0.15">
      <c r="A43" s="53" t="str">
        <f t="shared" si="51"/>
        <v/>
      </c>
      <c r="B43" s="28"/>
      <c r="C43" s="29"/>
      <c r="D43" s="29"/>
      <c r="E43" s="29"/>
      <c r="F43" s="29"/>
      <c r="G43" s="44"/>
      <c r="H43" s="33"/>
      <c r="I43" s="44"/>
      <c r="J43" s="33"/>
      <c r="K43" s="44"/>
      <c r="L43" s="33"/>
      <c r="M43" s="44"/>
      <c r="N43" s="33"/>
      <c r="O43" s="53" t="str">
        <f t="shared" si="52"/>
        <v/>
      </c>
      <c r="P43" s="57" t="str">
        <f t="shared" si="53"/>
        <v/>
      </c>
      <c r="Q43" s="8"/>
      <c r="R43" s="52" t="str">
        <f t="shared" si="54"/>
        <v/>
      </c>
      <c r="S43" s="83">
        <f t="shared" si="37"/>
        <v>0</v>
      </c>
      <c r="T43" s="4" t="str">
        <f t="shared" si="55"/>
        <v/>
      </c>
      <c r="U43" s="4" t="str">
        <f t="shared" si="56"/>
        <v/>
      </c>
      <c r="V43" s="4" t="str">
        <f t="shared" si="57"/>
        <v/>
      </c>
      <c r="W43" s="4" t="str">
        <f t="shared" si="58"/>
        <v/>
      </c>
      <c r="X43" s="4">
        <f t="shared" si="59"/>
        <v>0</v>
      </c>
      <c r="Y43" s="4">
        <f t="shared" si="60"/>
        <v>0</v>
      </c>
      <c r="Z43" s="4">
        <f t="shared" si="61"/>
        <v>0</v>
      </c>
      <c r="AA43" s="4" t="str">
        <f t="shared" si="62"/>
        <v/>
      </c>
      <c r="AB43" s="4">
        <f t="shared" si="63"/>
        <v>0</v>
      </c>
      <c r="AC43" s="4" t="str">
        <f t="shared" si="64"/>
        <v/>
      </c>
      <c r="AD43" s="4">
        <f t="shared" si="65"/>
        <v>0</v>
      </c>
      <c r="AE43" s="4" t="str">
        <f t="shared" si="66"/>
        <v/>
      </c>
      <c r="AF43" s="4">
        <f t="shared" si="67"/>
        <v>0</v>
      </c>
      <c r="AG43" s="4" t="str">
        <f t="shared" si="68"/>
        <v/>
      </c>
      <c r="AH43" s="4" t="str">
        <f t="shared" si="69"/>
        <v/>
      </c>
      <c r="AI43" s="4" t="str">
        <f t="shared" si="70"/>
        <v/>
      </c>
      <c r="AJ43" s="9">
        <f t="shared" si="71"/>
        <v>0</v>
      </c>
      <c r="AK43" s="9">
        <f t="shared" si="39"/>
        <v>0</v>
      </c>
      <c r="AL43" s="9">
        <f t="shared" si="40"/>
        <v>0</v>
      </c>
      <c r="AM43" s="52" t="str">
        <f t="shared" si="16"/>
        <v/>
      </c>
      <c r="AN43" s="4" t="str">
        <f t="shared" si="72"/>
        <v xml:space="preserve"> </v>
      </c>
      <c r="AO43" s="4" t="str">
        <f t="shared" si="73"/>
        <v/>
      </c>
      <c r="AP43" s="4" t="str">
        <f t="shared" si="74"/>
        <v/>
      </c>
      <c r="AQ43" s="4" t="str">
        <f t="shared" si="75"/>
        <v/>
      </c>
      <c r="AR43" s="4" t="str">
        <f t="shared" si="76"/>
        <v/>
      </c>
      <c r="AS43" s="4" t="str">
        <f t="shared" si="77"/>
        <v/>
      </c>
      <c r="AT43" s="4" t="str">
        <f t="shared" si="78"/>
        <v/>
      </c>
      <c r="AU43" s="4" t="str">
        <f t="shared" si="79"/>
        <v/>
      </c>
      <c r="AV43" s="4" t="str">
        <f t="shared" si="80"/>
        <v/>
      </c>
      <c r="AW43" s="4" t="str">
        <f t="shared" si="81"/>
        <v>999:99.99</v>
      </c>
      <c r="AX43" s="4" t="str">
        <f t="shared" si="82"/>
        <v>999:99.99</v>
      </c>
      <c r="AY43" s="4" t="str">
        <f t="shared" si="83"/>
        <v>999:99.99</v>
      </c>
      <c r="AZ43" s="4" t="str">
        <f t="shared" si="84"/>
        <v>999:99.99</v>
      </c>
      <c r="BA43" s="4">
        <f t="shared" si="85"/>
        <v>0</v>
      </c>
      <c r="BB43" s="4">
        <f t="shared" si="86"/>
        <v>0</v>
      </c>
      <c r="BC43" s="4">
        <f t="shared" si="87"/>
        <v>0</v>
      </c>
      <c r="BD43" s="4">
        <f t="shared" si="88"/>
        <v>0</v>
      </c>
      <c r="BG43" s="4">
        <v>38</v>
      </c>
      <c r="BH43" s="4" t="str">
        <f t="shared" si="41"/>
        <v/>
      </c>
      <c r="BI43" s="4" t="str">
        <f t="shared" si="42"/>
        <v/>
      </c>
      <c r="BJ43" s="4" t="str">
        <f t="shared" si="43"/>
        <v/>
      </c>
      <c r="BK43" s="4" t="str">
        <f t="shared" si="44"/>
        <v/>
      </c>
      <c r="BL43" s="4" t="str">
        <f t="shared" si="45"/>
        <v/>
      </c>
      <c r="BM43" s="4" t="str">
        <f t="shared" si="46"/>
        <v/>
      </c>
      <c r="BN43" s="4" t="str">
        <f t="shared" si="47"/>
        <v/>
      </c>
      <c r="BO43" s="4" t="str">
        <f t="shared" si="48"/>
        <v/>
      </c>
      <c r="BQ43" s="4">
        <f t="shared" si="49"/>
        <v>0</v>
      </c>
      <c r="BR43" s="4">
        <f t="shared" si="50"/>
        <v>0</v>
      </c>
      <c r="BT43" s="4">
        <v>38</v>
      </c>
      <c r="BU43" s="4">
        <v>5</v>
      </c>
      <c r="BV43" s="4">
        <v>0</v>
      </c>
      <c r="BW43" s="4" t="s">
        <v>158</v>
      </c>
      <c r="BX43" s="4" t="s">
        <v>131</v>
      </c>
      <c r="BY43" s="4">
        <v>5</v>
      </c>
    </row>
    <row r="44" spans="1:77" ht="22.5" customHeight="1" x14ac:dyDescent="0.15">
      <c r="A44" s="53" t="str">
        <f t="shared" si="51"/>
        <v/>
      </c>
      <c r="B44" s="28"/>
      <c r="C44" s="29"/>
      <c r="D44" s="29"/>
      <c r="E44" s="29"/>
      <c r="F44" s="29"/>
      <c r="G44" s="44"/>
      <c r="H44" s="33"/>
      <c r="I44" s="44"/>
      <c r="J44" s="33"/>
      <c r="K44" s="44"/>
      <c r="L44" s="33"/>
      <c r="M44" s="44"/>
      <c r="N44" s="33"/>
      <c r="O44" s="53" t="str">
        <f t="shared" si="52"/>
        <v/>
      </c>
      <c r="P44" s="57" t="str">
        <f t="shared" si="53"/>
        <v/>
      </c>
      <c r="Q44" s="8"/>
      <c r="R44" s="52" t="str">
        <f t="shared" si="54"/>
        <v/>
      </c>
      <c r="S44" s="83">
        <f t="shared" si="37"/>
        <v>0</v>
      </c>
      <c r="T44" s="4" t="str">
        <f t="shared" si="55"/>
        <v/>
      </c>
      <c r="U44" s="4" t="str">
        <f t="shared" si="56"/>
        <v/>
      </c>
      <c r="V44" s="4" t="str">
        <f t="shared" si="57"/>
        <v/>
      </c>
      <c r="W44" s="4" t="str">
        <f t="shared" si="58"/>
        <v/>
      </c>
      <c r="X44" s="4">
        <f t="shared" si="59"/>
        <v>0</v>
      </c>
      <c r="Y44" s="4">
        <f t="shared" si="60"/>
        <v>0</v>
      </c>
      <c r="Z44" s="4">
        <f t="shared" si="61"/>
        <v>0</v>
      </c>
      <c r="AA44" s="4" t="str">
        <f t="shared" si="62"/>
        <v/>
      </c>
      <c r="AB44" s="4">
        <f t="shared" si="63"/>
        <v>0</v>
      </c>
      <c r="AC44" s="4" t="str">
        <f t="shared" si="64"/>
        <v/>
      </c>
      <c r="AD44" s="4">
        <f t="shared" si="65"/>
        <v>0</v>
      </c>
      <c r="AE44" s="4" t="str">
        <f t="shared" si="66"/>
        <v/>
      </c>
      <c r="AF44" s="4">
        <f t="shared" si="67"/>
        <v>0</v>
      </c>
      <c r="AG44" s="4" t="str">
        <f t="shared" si="68"/>
        <v/>
      </c>
      <c r="AH44" s="4" t="str">
        <f t="shared" si="69"/>
        <v/>
      </c>
      <c r="AI44" s="4" t="str">
        <f t="shared" si="70"/>
        <v/>
      </c>
      <c r="AJ44" s="9">
        <f t="shared" si="71"/>
        <v>0</v>
      </c>
      <c r="AK44" s="9">
        <f t="shared" si="39"/>
        <v>0</v>
      </c>
      <c r="AL44" s="9">
        <f t="shared" si="40"/>
        <v>0</v>
      </c>
      <c r="AM44" s="52" t="str">
        <f t="shared" si="16"/>
        <v/>
      </c>
      <c r="AN44" s="4" t="str">
        <f t="shared" si="72"/>
        <v xml:space="preserve"> </v>
      </c>
      <c r="AO44" s="4" t="str">
        <f t="shared" si="73"/>
        <v/>
      </c>
      <c r="AP44" s="4" t="str">
        <f t="shared" si="74"/>
        <v/>
      </c>
      <c r="AQ44" s="4" t="str">
        <f t="shared" si="75"/>
        <v/>
      </c>
      <c r="AR44" s="4" t="str">
        <f t="shared" si="76"/>
        <v/>
      </c>
      <c r="AS44" s="4" t="str">
        <f t="shared" si="77"/>
        <v/>
      </c>
      <c r="AT44" s="4" t="str">
        <f t="shared" si="78"/>
        <v/>
      </c>
      <c r="AU44" s="4" t="str">
        <f t="shared" si="79"/>
        <v/>
      </c>
      <c r="AV44" s="4" t="str">
        <f t="shared" si="80"/>
        <v/>
      </c>
      <c r="AW44" s="4" t="str">
        <f t="shared" si="81"/>
        <v>999:99.99</v>
      </c>
      <c r="AX44" s="4" t="str">
        <f t="shared" si="82"/>
        <v>999:99.99</v>
      </c>
      <c r="AY44" s="4" t="str">
        <f t="shared" si="83"/>
        <v>999:99.99</v>
      </c>
      <c r="AZ44" s="4" t="str">
        <f t="shared" si="84"/>
        <v>999:99.99</v>
      </c>
      <c r="BA44" s="4">
        <f t="shared" si="85"/>
        <v>0</v>
      </c>
      <c r="BB44" s="4">
        <f t="shared" si="86"/>
        <v>0</v>
      </c>
      <c r="BC44" s="4">
        <f t="shared" si="87"/>
        <v>0</v>
      </c>
      <c r="BD44" s="4">
        <f t="shared" si="88"/>
        <v>0</v>
      </c>
      <c r="BG44" s="4">
        <v>39</v>
      </c>
      <c r="BH44" s="4" t="str">
        <f t="shared" si="41"/>
        <v/>
      </c>
      <c r="BI44" s="4" t="str">
        <f t="shared" si="42"/>
        <v/>
      </c>
      <c r="BJ44" s="4" t="str">
        <f t="shared" si="43"/>
        <v/>
      </c>
      <c r="BK44" s="4" t="str">
        <f t="shared" si="44"/>
        <v/>
      </c>
      <c r="BL44" s="4" t="str">
        <f t="shared" si="45"/>
        <v/>
      </c>
      <c r="BM44" s="4" t="str">
        <f t="shared" si="46"/>
        <v/>
      </c>
      <c r="BN44" s="4" t="str">
        <f t="shared" si="47"/>
        <v/>
      </c>
      <c r="BO44" s="4" t="str">
        <f t="shared" si="48"/>
        <v/>
      </c>
      <c r="BQ44" s="4">
        <f t="shared" si="49"/>
        <v>0</v>
      </c>
      <c r="BR44" s="4">
        <f t="shared" si="50"/>
        <v>0</v>
      </c>
      <c r="BT44" s="4">
        <v>39</v>
      </c>
      <c r="BU44" s="4">
        <v>5</v>
      </c>
      <c r="BV44" s="4">
        <v>0</v>
      </c>
      <c r="BW44" s="4" t="s">
        <v>158</v>
      </c>
      <c r="BX44" s="4" t="s">
        <v>131</v>
      </c>
      <c r="BY44" s="4">
        <v>5</v>
      </c>
    </row>
    <row r="45" spans="1:77" ht="22.5" customHeight="1" x14ac:dyDescent="0.15">
      <c r="A45" s="53" t="str">
        <f t="shared" si="51"/>
        <v/>
      </c>
      <c r="B45" s="28"/>
      <c r="C45" s="29"/>
      <c r="D45" s="29"/>
      <c r="E45" s="29"/>
      <c r="F45" s="29"/>
      <c r="G45" s="44"/>
      <c r="H45" s="33"/>
      <c r="I45" s="44"/>
      <c r="J45" s="33"/>
      <c r="K45" s="44"/>
      <c r="L45" s="33"/>
      <c r="M45" s="44"/>
      <c r="N45" s="33"/>
      <c r="O45" s="53" t="str">
        <f t="shared" si="52"/>
        <v/>
      </c>
      <c r="P45" s="57" t="str">
        <f t="shared" si="53"/>
        <v/>
      </c>
      <c r="Q45" s="8"/>
      <c r="R45" s="52" t="str">
        <f t="shared" si="54"/>
        <v/>
      </c>
      <c r="S45" s="83">
        <f t="shared" si="37"/>
        <v>0</v>
      </c>
      <c r="T45" s="4" t="str">
        <f t="shared" si="55"/>
        <v/>
      </c>
      <c r="U45" s="4" t="str">
        <f t="shared" si="56"/>
        <v/>
      </c>
      <c r="V45" s="4" t="str">
        <f t="shared" si="57"/>
        <v/>
      </c>
      <c r="W45" s="4" t="str">
        <f t="shared" si="58"/>
        <v/>
      </c>
      <c r="X45" s="4">
        <f t="shared" si="59"/>
        <v>0</v>
      </c>
      <c r="Y45" s="4">
        <f t="shared" si="60"/>
        <v>0</v>
      </c>
      <c r="Z45" s="4">
        <f t="shared" si="61"/>
        <v>0</v>
      </c>
      <c r="AA45" s="4" t="str">
        <f t="shared" si="62"/>
        <v/>
      </c>
      <c r="AB45" s="4">
        <f t="shared" si="63"/>
        <v>0</v>
      </c>
      <c r="AC45" s="4" t="str">
        <f t="shared" si="64"/>
        <v/>
      </c>
      <c r="AD45" s="4">
        <f t="shared" si="65"/>
        <v>0</v>
      </c>
      <c r="AE45" s="4" t="str">
        <f t="shared" si="66"/>
        <v/>
      </c>
      <c r="AF45" s="4">
        <f t="shared" si="67"/>
        <v>0</v>
      </c>
      <c r="AG45" s="4" t="str">
        <f t="shared" si="68"/>
        <v/>
      </c>
      <c r="AH45" s="4" t="str">
        <f t="shared" si="69"/>
        <v/>
      </c>
      <c r="AI45" s="4" t="str">
        <f t="shared" si="70"/>
        <v/>
      </c>
      <c r="AJ45" s="9">
        <f t="shared" si="71"/>
        <v>0</v>
      </c>
      <c r="AK45" s="9">
        <f t="shared" si="39"/>
        <v>0</v>
      </c>
      <c r="AL45" s="9">
        <f t="shared" si="40"/>
        <v>0</v>
      </c>
      <c r="AM45" s="52" t="str">
        <f t="shared" si="16"/>
        <v/>
      </c>
      <c r="AN45" s="4" t="str">
        <f t="shared" si="72"/>
        <v xml:space="preserve"> </v>
      </c>
      <c r="AO45" s="4" t="str">
        <f t="shared" si="73"/>
        <v/>
      </c>
      <c r="AP45" s="4" t="str">
        <f t="shared" si="74"/>
        <v/>
      </c>
      <c r="AQ45" s="4" t="str">
        <f t="shared" si="75"/>
        <v/>
      </c>
      <c r="AR45" s="4" t="str">
        <f t="shared" si="76"/>
        <v/>
      </c>
      <c r="AS45" s="4" t="str">
        <f t="shared" si="77"/>
        <v/>
      </c>
      <c r="AT45" s="4" t="str">
        <f t="shared" si="78"/>
        <v/>
      </c>
      <c r="AU45" s="4" t="str">
        <f t="shared" si="79"/>
        <v/>
      </c>
      <c r="AV45" s="4" t="str">
        <f t="shared" si="80"/>
        <v/>
      </c>
      <c r="AW45" s="4" t="str">
        <f t="shared" si="81"/>
        <v>999:99.99</v>
      </c>
      <c r="AX45" s="4" t="str">
        <f t="shared" si="82"/>
        <v>999:99.99</v>
      </c>
      <c r="AY45" s="4" t="str">
        <f t="shared" si="83"/>
        <v>999:99.99</v>
      </c>
      <c r="AZ45" s="4" t="str">
        <f t="shared" si="84"/>
        <v>999:99.99</v>
      </c>
      <c r="BA45" s="4">
        <f t="shared" si="85"/>
        <v>0</v>
      </c>
      <c r="BB45" s="4">
        <f t="shared" si="86"/>
        <v>0</v>
      </c>
      <c r="BC45" s="4">
        <f t="shared" si="87"/>
        <v>0</v>
      </c>
      <c r="BD45" s="4">
        <f t="shared" si="88"/>
        <v>0</v>
      </c>
      <c r="BG45" s="4">
        <v>40</v>
      </c>
      <c r="BH45" s="4" t="str">
        <f t="shared" si="41"/>
        <v/>
      </c>
      <c r="BI45" s="4" t="str">
        <f t="shared" si="42"/>
        <v/>
      </c>
      <c r="BJ45" s="4" t="str">
        <f t="shared" si="43"/>
        <v/>
      </c>
      <c r="BK45" s="4" t="str">
        <f t="shared" si="44"/>
        <v/>
      </c>
      <c r="BL45" s="4" t="str">
        <f t="shared" si="45"/>
        <v/>
      </c>
      <c r="BM45" s="4" t="str">
        <f t="shared" si="46"/>
        <v/>
      </c>
      <c r="BN45" s="4" t="str">
        <f t="shared" si="47"/>
        <v/>
      </c>
      <c r="BO45" s="4" t="str">
        <f t="shared" si="48"/>
        <v/>
      </c>
      <c r="BQ45" s="4">
        <f t="shared" si="49"/>
        <v>0</v>
      </c>
      <c r="BR45" s="4">
        <f t="shared" si="50"/>
        <v>0</v>
      </c>
      <c r="BT45" s="4">
        <v>40</v>
      </c>
      <c r="BU45" s="4">
        <v>5</v>
      </c>
      <c r="BV45" s="4">
        <v>0</v>
      </c>
      <c r="BW45" s="4" t="s">
        <v>158</v>
      </c>
      <c r="BX45" s="4" t="s">
        <v>131</v>
      </c>
      <c r="BY45" s="4">
        <v>5</v>
      </c>
    </row>
    <row r="46" spans="1:77" ht="22.5" customHeight="1" x14ac:dyDescent="0.15">
      <c r="A46" s="53" t="str">
        <f t="shared" si="51"/>
        <v/>
      </c>
      <c r="B46" s="28"/>
      <c r="C46" s="29"/>
      <c r="D46" s="29"/>
      <c r="E46" s="29"/>
      <c r="F46" s="29"/>
      <c r="G46" s="44"/>
      <c r="H46" s="33"/>
      <c r="I46" s="44"/>
      <c r="J46" s="33"/>
      <c r="K46" s="44"/>
      <c r="L46" s="33"/>
      <c r="M46" s="44"/>
      <c r="N46" s="33"/>
      <c r="O46" s="53" t="str">
        <f t="shared" si="52"/>
        <v/>
      </c>
      <c r="P46" s="57" t="str">
        <f t="shared" si="53"/>
        <v/>
      </c>
      <c r="Q46" s="8"/>
      <c r="R46" s="52" t="str">
        <f t="shared" si="54"/>
        <v/>
      </c>
      <c r="S46" s="83">
        <f t="shared" si="37"/>
        <v>0</v>
      </c>
      <c r="T46" s="4" t="str">
        <f t="shared" si="55"/>
        <v/>
      </c>
      <c r="U46" s="4" t="str">
        <f t="shared" si="56"/>
        <v/>
      </c>
      <c r="V46" s="4" t="str">
        <f t="shared" si="57"/>
        <v/>
      </c>
      <c r="W46" s="4" t="str">
        <f t="shared" si="58"/>
        <v/>
      </c>
      <c r="X46" s="4">
        <f t="shared" si="59"/>
        <v>0</v>
      </c>
      <c r="Y46" s="4">
        <f t="shared" si="60"/>
        <v>0</v>
      </c>
      <c r="Z46" s="4">
        <f t="shared" si="61"/>
        <v>0</v>
      </c>
      <c r="AA46" s="4" t="str">
        <f t="shared" si="62"/>
        <v/>
      </c>
      <c r="AB46" s="4">
        <f t="shared" si="63"/>
        <v>0</v>
      </c>
      <c r="AC46" s="4" t="str">
        <f t="shared" si="64"/>
        <v/>
      </c>
      <c r="AD46" s="4">
        <f t="shared" si="65"/>
        <v>0</v>
      </c>
      <c r="AE46" s="4" t="str">
        <f t="shared" si="66"/>
        <v/>
      </c>
      <c r="AF46" s="4">
        <f t="shared" si="67"/>
        <v>0</v>
      </c>
      <c r="AG46" s="4" t="str">
        <f t="shared" si="68"/>
        <v/>
      </c>
      <c r="AH46" s="4" t="str">
        <f t="shared" si="69"/>
        <v/>
      </c>
      <c r="AI46" s="4" t="str">
        <f t="shared" si="70"/>
        <v/>
      </c>
      <c r="AJ46" s="9">
        <f t="shared" si="71"/>
        <v>0</v>
      </c>
      <c r="AK46" s="9">
        <f t="shared" si="39"/>
        <v>0</v>
      </c>
      <c r="AL46" s="9">
        <f t="shared" si="40"/>
        <v>0</v>
      </c>
      <c r="AM46" s="52" t="str">
        <f t="shared" si="16"/>
        <v/>
      </c>
      <c r="AN46" s="4" t="str">
        <f t="shared" si="72"/>
        <v xml:space="preserve"> </v>
      </c>
      <c r="AO46" s="4" t="str">
        <f t="shared" si="73"/>
        <v/>
      </c>
      <c r="AP46" s="4" t="str">
        <f t="shared" si="74"/>
        <v/>
      </c>
      <c r="AQ46" s="4" t="str">
        <f t="shared" si="75"/>
        <v/>
      </c>
      <c r="AR46" s="4" t="str">
        <f t="shared" si="76"/>
        <v/>
      </c>
      <c r="AS46" s="4" t="str">
        <f t="shared" si="77"/>
        <v/>
      </c>
      <c r="AT46" s="4" t="str">
        <f t="shared" si="78"/>
        <v/>
      </c>
      <c r="AU46" s="4" t="str">
        <f t="shared" si="79"/>
        <v/>
      </c>
      <c r="AV46" s="4" t="str">
        <f t="shared" si="80"/>
        <v/>
      </c>
      <c r="AW46" s="4" t="str">
        <f t="shared" si="81"/>
        <v>999:99.99</v>
      </c>
      <c r="AX46" s="4" t="str">
        <f t="shared" si="82"/>
        <v>999:99.99</v>
      </c>
      <c r="AY46" s="4" t="str">
        <f t="shared" si="83"/>
        <v>999:99.99</v>
      </c>
      <c r="AZ46" s="4" t="str">
        <f t="shared" si="84"/>
        <v>999:99.99</v>
      </c>
      <c r="BA46" s="4">
        <f t="shared" si="85"/>
        <v>0</v>
      </c>
      <c r="BB46" s="4">
        <f t="shared" si="86"/>
        <v>0</v>
      </c>
      <c r="BC46" s="4">
        <f t="shared" si="87"/>
        <v>0</v>
      </c>
      <c r="BD46" s="4">
        <f t="shared" si="88"/>
        <v>0</v>
      </c>
      <c r="BG46" s="4">
        <v>41</v>
      </c>
      <c r="BH46" s="4" t="str">
        <f t="shared" si="41"/>
        <v/>
      </c>
      <c r="BI46" s="4" t="str">
        <f t="shared" si="42"/>
        <v/>
      </c>
      <c r="BJ46" s="4" t="str">
        <f t="shared" si="43"/>
        <v/>
      </c>
      <c r="BK46" s="4" t="str">
        <f t="shared" si="44"/>
        <v/>
      </c>
      <c r="BL46" s="4" t="str">
        <f t="shared" si="45"/>
        <v/>
      </c>
      <c r="BM46" s="4" t="str">
        <f t="shared" si="46"/>
        <v/>
      </c>
      <c r="BN46" s="4" t="str">
        <f t="shared" si="47"/>
        <v/>
      </c>
      <c r="BO46" s="4" t="str">
        <f t="shared" si="48"/>
        <v/>
      </c>
      <c r="BQ46" s="4">
        <f t="shared" si="49"/>
        <v>0</v>
      </c>
      <c r="BR46" s="4">
        <f t="shared" si="50"/>
        <v>0</v>
      </c>
      <c r="BT46" s="4">
        <v>41</v>
      </c>
      <c r="BU46" s="4">
        <v>5</v>
      </c>
      <c r="BV46" s="4">
        <v>0</v>
      </c>
      <c r="BW46" s="4" t="s">
        <v>158</v>
      </c>
      <c r="BX46" s="4" t="s">
        <v>131</v>
      </c>
      <c r="BY46" s="4">
        <v>5</v>
      </c>
    </row>
    <row r="47" spans="1:77" ht="22.5" customHeight="1" x14ac:dyDescent="0.15">
      <c r="A47" s="53" t="str">
        <f t="shared" si="51"/>
        <v/>
      </c>
      <c r="B47" s="28"/>
      <c r="C47" s="29"/>
      <c r="D47" s="29"/>
      <c r="E47" s="29"/>
      <c r="F47" s="29"/>
      <c r="G47" s="44"/>
      <c r="H47" s="33"/>
      <c r="I47" s="44"/>
      <c r="J47" s="33"/>
      <c r="K47" s="44"/>
      <c r="L47" s="33"/>
      <c r="M47" s="44"/>
      <c r="N47" s="33"/>
      <c r="O47" s="53" t="str">
        <f t="shared" si="52"/>
        <v/>
      </c>
      <c r="P47" s="57" t="str">
        <f t="shared" si="53"/>
        <v/>
      </c>
      <c r="Q47" s="8"/>
      <c r="R47" s="52" t="str">
        <f t="shared" si="54"/>
        <v/>
      </c>
      <c r="S47" s="83">
        <f t="shared" si="37"/>
        <v>0</v>
      </c>
      <c r="T47" s="4" t="str">
        <f t="shared" si="55"/>
        <v/>
      </c>
      <c r="U47" s="4" t="str">
        <f t="shared" si="56"/>
        <v/>
      </c>
      <c r="V47" s="4" t="str">
        <f t="shared" si="57"/>
        <v/>
      </c>
      <c r="W47" s="4" t="str">
        <f t="shared" si="58"/>
        <v/>
      </c>
      <c r="X47" s="4">
        <f t="shared" si="59"/>
        <v>0</v>
      </c>
      <c r="Y47" s="4">
        <f t="shared" si="60"/>
        <v>0</v>
      </c>
      <c r="Z47" s="4">
        <f t="shared" si="61"/>
        <v>0</v>
      </c>
      <c r="AA47" s="4" t="str">
        <f t="shared" si="62"/>
        <v/>
      </c>
      <c r="AB47" s="4">
        <f t="shared" si="63"/>
        <v>0</v>
      </c>
      <c r="AC47" s="4" t="str">
        <f t="shared" si="64"/>
        <v/>
      </c>
      <c r="AD47" s="4">
        <f t="shared" si="65"/>
        <v>0</v>
      </c>
      <c r="AE47" s="4" t="str">
        <f t="shared" si="66"/>
        <v/>
      </c>
      <c r="AF47" s="4">
        <f t="shared" si="67"/>
        <v>0</v>
      </c>
      <c r="AG47" s="4" t="str">
        <f t="shared" si="68"/>
        <v/>
      </c>
      <c r="AH47" s="4" t="str">
        <f t="shared" si="69"/>
        <v/>
      </c>
      <c r="AI47" s="4" t="str">
        <f t="shared" si="70"/>
        <v/>
      </c>
      <c r="AJ47" s="9">
        <f t="shared" si="71"/>
        <v>0</v>
      </c>
      <c r="AK47" s="9">
        <f t="shared" si="39"/>
        <v>0</v>
      </c>
      <c r="AL47" s="9">
        <f t="shared" si="40"/>
        <v>0</v>
      </c>
      <c r="AM47" s="52" t="str">
        <f t="shared" si="16"/>
        <v/>
      </c>
      <c r="AN47" s="4" t="str">
        <f t="shared" si="72"/>
        <v xml:space="preserve"> </v>
      </c>
      <c r="AO47" s="4" t="str">
        <f t="shared" si="73"/>
        <v/>
      </c>
      <c r="AP47" s="4" t="str">
        <f t="shared" si="74"/>
        <v/>
      </c>
      <c r="AQ47" s="4" t="str">
        <f t="shared" si="75"/>
        <v/>
      </c>
      <c r="AR47" s="4" t="str">
        <f t="shared" si="76"/>
        <v/>
      </c>
      <c r="AS47" s="4" t="str">
        <f t="shared" si="77"/>
        <v/>
      </c>
      <c r="AT47" s="4" t="str">
        <f t="shared" si="78"/>
        <v/>
      </c>
      <c r="AU47" s="4" t="str">
        <f t="shared" si="79"/>
        <v/>
      </c>
      <c r="AV47" s="4" t="str">
        <f t="shared" si="80"/>
        <v/>
      </c>
      <c r="AW47" s="4" t="str">
        <f t="shared" si="81"/>
        <v>999:99.99</v>
      </c>
      <c r="AX47" s="4" t="str">
        <f t="shared" si="82"/>
        <v>999:99.99</v>
      </c>
      <c r="AY47" s="4" t="str">
        <f t="shared" si="83"/>
        <v>999:99.99</v>
      </c>
      <c r="AZ47" s="4" t="str">
        <f t="shared" si="84"/>
        <v>999:99.99</v>
      </c>
      <c r="BA47" s="4">
        <f t="shared" si="85"/>
        <v>0</v>
      </c>
      <c r="BB47" s="4">
        <f t="shared" si="86"/>
        <v>0</v>
      </c>
      <c r="BC47" s="4">
        <f t="shared" si="87"/>
        <v>0</v>
      </c>
      <c r="BD47" s="4">
        <f t="shared" si="88"/>
        <v>0</v>
      </c>
      <c r="BG47" s="4">
        <v>42</v>
      </c>
      <c r="BH47" s="4" t="str">
        <f t="shared" si="41"/>
        <v/>
      </c>
      <c r="BI47" s="4" t="str">
        <f t="shared" si="42"/>
        <v/>
      </c>
      <c r="BJ47" s="4" t="str">
        <f t="shared" si="43"/>
        <v/>
      </c>
      <c r="BK47" s="4" t="str">
        <f t="shared" si="44"/>
        <v/>
      </c>
      <c r="BL47" s="4" t="str">
        <f t="shared" si="45"/>
        <v/>
      </c>
      <c r="BM47" s="4" t="str">
        <f t="shared" si="46"/>
        <v/>
      </c>
      <c r="BN47" s="4" t="str">
        <f t="shared" si="47"/>
        <v/>
      </c>
      <c r="BO47" s="4" t="str">
        <f t="shared" si="48"/>
        <v/>
      </c>
      <c r="BQ47" s="4">
        <f t="shared" si="49"/>
        <v>0</v>
      </c>
      <c r="BR47" s="4">
        <f t="shared" si="50"/>
        <v>0</v>
      </c>
      <c r="BT47" s="4">
        <v>42</v>
      </c>
      <c r="BU47" s="4">
        <v>5</v>
      </c>
      <c r="BV47" s="4">
        <v>0</v>
      </c>
      <c r="BW47" s="4" t="s">
        <v>158</v>
      </c>
      <c r="BX47" s="4" t="s">
        <v>131</v>
      </c>
      <c r="BY47" s="4">
        <v>5</v>
      </c>
    </row>
    <row r="48" spans="1:77" ht="22.5" customHeight="1" x14ac:dyDescent="0.15">
      <c r="A48" s="53" t="str">
        <f t="shared" si="51"/>
        <v/>
      </c>
      <c r="B48" s="28"/>
      <c r="C48" s="29"/>
      <c r="D48" s="29"/>
      <c r="E48" s="29"/>
      <c r="F48" s="29"/>
      <c r="G48" s="44"/>
      <c r="H48" s="33"/>
      <c r="I48" s="44"/>
      <c r="J48" s="33"/>
      <c r="K48" s="44"/>
      <c r="L48" s="33"/>
      <c r="M48" s="44"/>
      <c r="N48" s="33"/>
      <c r="O48" s="53" t="str">
        <f t="shared" si="52"/>
        <v/>
      </c>
      <c r="P48" s="57" t="str">
        <f t="shared" si="53"/>
        <v/>
      </c>
      <c r="Q48" s="8"/>
      <c r="R48" s="52" t="str">
        <f t="shared" si="54"/>
        <v/>
      </c>
      <c r="S48" s="83">
        <f t="shared" si="37"/>
        <v>0</v>
      </c>
      <c r="T48" s="4" t="str">
        <f t="shared" si="55"/>
        <v/>
      </c>
      <c r="U48" s="4" t="str">
        <f t="shared" si="56"/>
        <v/>
      </c>
      <c r="V48" s="4" t="str">
        <f t="shared" si="57"/>
        <v/>
      </c>
      <c r="W48" s="4" t="str">
        <f t="shared" si="58"/>
        <v/>
      </c>
      <c r="X48" s="4">
        <f t="shared" si="59"/>
        <v>0</v>
      </c>
      <c r="Y48" s="4">
        <f t="shared" si="60"/>
        <v>0</v>
      </c>
      <c r="Z48" s="4">
        <f t="shared" si="61"/>
        <v>0</v>
      </c>
      <c r="AA48" s="4" t="str">
        <f t="shared" si="62"/>
        <v/>
      </c>
      <c r="AB48" s="4">
        <f t="shared" si="63"/>
        <v>0</v>
      </c>
      <c r="AC48" s="4" t="str">
        <f t="shared" si="64"/>
        <v/>
      </c>
      <c r="AD48" s="4">
        <f t="shared" si="65"/>
        <v>0</v>
      </c>
      <c r="AE48" s="4" t="str">
        <f t="shared" si="66"/>
        <v/>
      </c>
      <c r="AF48" s="4">
        <f t="shared" si="67"/>
        <v>0</v>
      </c>
      <c r="AG48" s="4" t="str">
        <f t="shared" si="68"/>
        <v/>
      </c>
      <c r="AH48" s="4" t="str">
        <f t="shared" si="69"/>
        <v/>
      </c>
      <c r="AI48" s="4" t="str">
        <f t="shared" si="70"/>
        <v/>
      </c>
      <c r="AJ48" s="9">
        <f t="shared" si="71"/>
        <v>0</v>
      </c>
      <c r="AK48" s="9">
        <f t="shared" si="39"/>
        <v>0</v>
      </c>
      <c r="AL48" s="9">
        <f t="shared" si="40"/>
        <v>0</v>
      </c>
      <c r="AM48" s="52" t="str">
        <f t="shared" si="16"/>
        <v/>
      </c>
      <c r="AN48" s="4" t="str">
        <f t="shared" si="72"/>
        <v xml:space="preserve"> </v>
      </c>
      <c r="AO48" s="4" t="str">
        <f t="shared" si="73"/>
        <v/>
      </c>
      <c r="AP48" s="4" t="str">
        <f t="shared" si="74"/>
        <v/>
      </c>
      <c r="AQ48" s="4" t="str">
        <f t="shared" si="75"/>
        <v/>
      </c>
      <c r="AR48" s="4" t="str">
        <f t="shared" si="76"/>
        <v/>
      </c>
      <c r="AS48" s="4" t="str">
        <f t="shared" si="77"/>
        <v/>
      </c>
      <c r="AT48" s="4" t="str">
        <f t="shared" si="78"/>
        <v/>
      </c>
      <c r="AU48" s="4" t="str">
        <f t="shared" si="79"/>
        <v/>
      </c>
      <c r="AV48" s="4" t="str">
        <f t="shared" si="80"/>
        <v/>
      </c>
      <c r="AW48" s="4" t="str">
        <f t="shared" si="81"/>
        <v>999:99.99</v>
      </c>
      <c r="AX48" s="4" t="str">
        <f t="shared" si="82"/>
        <v>999:99.99</v>
      </c>
      <c r="AY48" s="4" t="str">
        <f t="shared" si="83"/>
        <v>999:99.99</v>
      </c>
      <c r="AZ48" s="4" t="str">
        <f t="shared" si="84"/>
        <v>999:99.99</v>
      </c>
      <c r="BA48" s="4">
        <f t="shared" si="85"/>
        <v>0</v>
      </c>
      <c r="BB48" s="4">
        <f t="shared" si="86"/>
        <v>0</v>
      </c>
      <c r="BC48" s="4">
        <f t="shared" si="87"/>
        <v>0</v>
      </c>
      <c r="BD48" s="4">
        <f t="shared" si="88"/>
        <v>0</v>
      </c>
      <c r="BG48" s="4">
        <v>43</v>
      </c>
      <c r="BH48" s="4" t="str">
        <f t="shared" si="41"/>
        <v/>
      </c>
      <c r="BI48" s="4" t="str">
        <f t="shared" si="42"/>
        <v/>
      </c>
      <c r="BJ48" s="4" t="str">
        <f t="shared" si="43"/>
        <v/>
      </c>
      <c r="BK48" s="4" t="str">
        <f t="shared" si="44"/>
        <v/>
      </c>
      <c r="BL48" s="4" t="str">
        <f t="shared" si="45"/>
        <v/>
      </c>
      <c r="BM48" s="4" t="str">
        <f t="shared" si="46"/>
        <v/>
      </c>
      <c r="BN48" s="4" t="str">
        <f t="shared" si="47"/>
        <v/>
      </c>
      <c r="BO48" s="4" t="str">
        <f t="shared" si="48"/>
        <v/>
      </c>
      <c r="BQ48" s="4">
        <f t="shared" si="49"/>
        <v>0</v>
      </c>
      <c r="BR48" s="4">
        <f t="shared" si="50"/>
        <v>0</v>
      </c>
      <c r="BT48" s="4">
        <v>43</v>
      </c>
      <c r="BU48" s="4">
        <v>5</v>
      </c>
      <c r="BV48" s="4">
        <v>0</v>
      </c>
      <c r="BW48" s="4" t="s">
        <v>158</v>
      </c>
      <c r="BX48" s="4" t="s">
        <v>131</v>
      </c>
      <c r="BY48" s="4">
        <v>5</v>
      </c>
    </row>
    <row r="49" spans="1:77" ht="22.5" customHeight="1" x14ac:dyDescent="0.15">
      <c r="A49" s="53" t="str">
        <f t="shared" si="51"/>
        <v/>
      </c>
      <c r="B49" s="28"/>
      <c r="C49" s="29"/>
      <c r="D49" s="29"/>
      <c r="E49" s="29"/>
      <c r="F49" s="29"/>
      <c r="G49" s="44"/>
      <c r="H49" s="33"/>
      <c r="I49" s="44"/>
      <c r="J49" s="33"/>
      <c r="K49" s="44"/>
      <c r="L49" s="33"/>
      <c r="M49" s="44"/>
      <c r="N49" s="33"/>
      <c r="O49" s="53" t="str">
        <f t="shared" si="52"/>
        <v/>
      </c>
      <c r="P49" s="57" t="str">
        <f t="shared" si="53"/>
        <v/>
      </c>
      <c r="Q49" s="8"/>
      <c r="R49" s="52" t="str">
        <f t="shared" si="54"/>
        <v/>
      </c>
      <c r="S49" s="83">
        <f t="shared" si="37"/>
        <v>0</v>
      </c>
      <c r="T49" s="4" t="str">
        <f t="shared" si="55"/>
        <v/>
      </c>
      <c r="U49" s="4" t="str">
        <f t="shared" si="56"/>
        <v/>
      </c>
      <c r="V49" s="4" t="str">
        <f t="shared" si="57"/>
        <v/>
      </c>
      <c r="W49" s="4" t="str">
        <f t="shared" si="58"/>
        <v/>
      </c>
      <c r="X49" s="4">
        <f t="shared" si="59"/>
        <v>0</v>
      </c>
      <c r="Y49" s="4">
        <f t="shared" si="60"/>
        <v>0</v>
      </c>
      <c r="Z49" s="4">
        <f t="shared" si="61"/>
        <v>0</v>
      </c>
      <c r="AA49" s="4" t="str">
        <f t="shared" si="62"/>
        <v/>
      </c>
      <c r="AB49" s="4">
        <f t="shared" si="63"/>
        <v>0</v>
      </c>
      <c r="AC49" s="4" t="str">
        <f t="shared" si="64"/>
        <v/>
      </c>
      <c r="AD49" s="4">
        <f t="shared" si="65"/>
        <v>0</v>
      </c>
      <c r="AE49" s="4" t="str">
        <f t="shared" si="66"/>
        <v/>
      </c>
      <c r="AF49" s="4">
        <f t="shared" si="67"/>
        <v>0</v>
      </c>
      <c r="AG49" s="4" t="str">
        <f t="shared" si="68"/>
        <v/>
      </c>
      <c r="AH49" s="4" t="str">
        <f t="shared" si="69"/>
        <v/>
      </c>
      <c r="AI49" s="4" t="str">
        <f t="shared" si="70"/>
        <v/>
      </c>
      <c r="AJ49" s="9">
        <f t="shared" si="71"/>
        <v>0</v>
      </c>
      <c r="AK49" s="9">
        <f t="shared" si="39"/>
        <v>0</v>
      </c>
      <c r="AL49" s="9">
        <f t="shared" si="40"/>
        <v>0</v>
      </c>
      <c r="AM49" s="52" t="str">
        <f t="shared" si="16"/>
        <v/>
      </c>
      <c r="AN49" s="4" t="str">
        <f t="shared" si="72"/>
        <v xml:space="preserve"> </v>
      </c>
      <c r="AO49" s="4" t="str">
        <f t="shared" si="73"/>
        <v/>
      </c>
      <c r="AP49" s="4" t="str">
        <f t="shared" si="74"/>
        <v/>
      </c>
      <c r="AQ49" s="4" t="str">
        <f t="shared" si="75"/>
        <v/>
      </c>
      <c r="AR49" s="4" t="str">
        <f t="shared" si="76"/>
        <v/>
      </c>
      <c r="AS49" s="4" t="str">
        <f t="shared" si="77"/>
        <v/>
      </c>
      <c r="AT49" s="4" t="str">
        <f t="shared" si="78"/>
        <v/>
      </c>
      <c r="AU49" s="4" t="str">
        <f t="shared" si="79"/>
        <v/>
      </c>
      <c r="AV49" s="4" t="str">
        <f t="shared" si="80"/>
        <v/>
      </c>
      <c r="AW49" s="4" t="str">
        <f t="shared" si="81"/>
        <v>999:99.99</v>
      </c>
      <c r="AX49" s="4" t="str">
        <f t="shared" si="82"/>
        <v>999:99.99</v>
      </c>
      <c r="AY49" s="4" t="str">
        <f t="shared" si="83"/>
        <v>999:99.99</v>
      </c>
      <c r="AZ49" s="4" t="str">
        <f t="shared" si="84"/>
        <v>999:99.99</v>
      </c>
      <c r="BA49" s="4">
        <f t="shared" si="85"/>
        <v>0</v>
      </c>
      <c r="BB49" s="4">
        <f t="shared" si="86"/>
        <v>0</v>
      </c>
      <c r="BC49" s="4">
        <f t="shared" si="87"/>
        <v>0</v>
      </c>
      <c r="BD49" s="4">
        <f t="shared" si="88"/>
        <v>0</v>
      </c>
      <c r="BG49" s="4">
        <v>44</v>
      </c>
      <c r="BH49" s="4" t="str">
        <f t="shared" si="41"/>
        <v/>
      </c>
      <c r="BI49" s="4" t="str">
        <f t="shared" si="42"/>
        <v/>
      </c>
      <c r="BJ49" s="4" t="str">
        <f t="shared" si="43"/>
        <v/>
      </c>
      <c r="BK49" s="4" t="str">
        <f t="shared" si="44"/>
        <v/>
      </c>
      <c r="BL49" s="4" t="str">
        <f t="shared" si="45"/>
        <v/>
      </c>
      <c r="BM49" s="4" t="str">
        <f t="shared" si="46"/>
        <v/>
      </c>
      <c r="BN49" s="4" t="str">
        <f t="shared" si="47"/>
        <v/>
      </c>
      <c r="BO49" s="4" t="str">
        <f t="shared" si="48"/>
        <v/>
      </c>
      <c r="BQ49" s="4">
        <f t="shared" si="49"/>
        <v>0</v>
      </c>
      <c r="BR49" s="4">
        <f t="shared" si="50"/>
        <v>0</v>
      </c>
      <c r="BT49" s="4">
        <v>44</v>
      </c>
      <c r="BU49" s="4">
        <v>5</v>
      </c>
      <c r="BV49" s="4">
        <v>0</v>
      </c>
      <c r="BW49" s="4" t="s">
        <v>158</v>
      </c>
      <c r="BX49" s="4" t="s">
        <v>131</v>
      </c>
      <c r="BY49" s="4">
        <v>5</v>
      </c>
    </row>
    <row r="50" spans="1:77" ht="22.5" customHeight="1" x14ac:dyDescent="0.15">
      <c r="A50" s="53" t="str">
        <f t="shared" si="51"/>
        <v/>
      </c>
      <c r="B50" s="28"/>
      <c r="C50" s="29"/>
      <c r="D50" s="29"/>
      <c r="E50" s="29"/>
      <c r="F50" s="29"/>
      <c r="G50" s="44"/>
      <c r="H50" s="33"/>
      <c r="I50" s="44"/>
      <c r="J50" s="33"/>
      <c r="K50" s="44"/>
      <c r="L50" s="33"/>
      <c r="M50" s="44"/>
      <c r="N50" s="33"/>
      <c r="O50" s="53" t="str">
        <f t="shared" si="52"/>
        <v/>
      </c>
      <c r="P50" s="57" t="str">
        <f t="shared" si="53"/>
        <v/>
      </c>
      <c r="Q50" s="8"/>
      <c r="R50" s="52" t="str">
        <f t="shared" si="54"/>
        <v/>
      </c>
      <c r="S50" s="83">
        <f t="shared" si="37"/>
        <v>0</v>
      </c>
      <c r="T50" s="4" t="str">
        <f t="shared" si="55"/>
        <v/>
      </c>
      <c r="U50" s="4" t="str">
        <f t="shared" si="56"/>
        <v/>
      </c>
      <c r="V50" s="4" t="str">
        <f t="shared" si="57"/>
        <v/>
      </c>
      <c r="W50" s="4" t="str">
        <f t="shared" si="58"/>
        <v/>
      </c>
      <c r="X50" s="4">
        <f t="shared" si="59"/>
        <v>0</v>
      </c>
      <c r="Y50" s="4">
        <f t="shared" si="60"/>
        <v>0</v>
      </c>
      <c r="Z50" s="4">
        <f t="shared" si="61"/>
        <v>0</v>
      </c>
      <c r="AA50" s="4" t="str">
        <f t="shared" si="62"/>
        <v/>
      </c>
      <c r="AB50" s="4">
        <f t="shared" si="63"/>
        <v>0</v>
      </c>
      <c r="AC50" s="4" t="str">
        <f t="shared" si="64"/>
        <v/>
      </c>
      <c r="AD50" s="4">
        <f t="shared" si="65"/>
        <v>0</v>
      </c>
      <c r="AE50" s="4" t="str">
        <f t="shared" si="66"/>
        <v/>
      </c>
      <c r="AF50" s="4">
        <f t="shared" si="67"/>
        <v>0</v>
      </c>
      <c r="AG50" s="4" t="str">
        <f t="shared" si="68"/>
        <v/>
      </c>
      <c r="AH50" s="4" t="str">
        <f t="shared" si="69"/>
        <v/>
      </c>
      <c r="AI50" s="4" t="str">
        <f t="shared" si="70"/>
        <v/>
      </c>
      <c r="AJ50" s="9">
        <f t="shared" si="71"/>
        <v>0</v>
      </c>
      <c r="AK50" s="9">
        <f t="shared" si="39"/>
        <v>0</v>
      </c>
      <c r="AL50" s="9">
        <f t="shared" si="40"/>
        <v>0</v>
      </c>
      <c r="AM50" s="52" t="str">
        <f t="shared" si="16"/>
        <v/>
      </c>
      <c r="AN50" s="4" t="str">
        <f t="shared" si="72"/>
        <v xml:space="preserve"> </v>
      </c>
      <c r="AO50" s="4" t="str">
        <f t="shared" si="73"/>
        <v/>
      </c>
      <c r="AP50" s="4" t="str">
        <f t="shared" si="74"/>
        <v/>
      </c>
      <c r="AQ50" s="4" t="str">
        <f t="shared" si="75"/>
        <v/>
      </c>
      <c r="AR50" s="4" t="str">
        <f t="shared" si="76"/>
        <v/>
      </c>
      <c r="AS50" s="4" t="str">
        <f t="shared" si="77"/>
        <v/>
      </c>
      <c r="AT50" s="4" t="str">
        <f t="shared" si="78"/>
        <v/>
      </c>
      <c r="AU50" s="4" t="str">
        <f t="shared" si="79"/>
        <v/>
      </c>
      <c r="AV50" s="4" t="str">
        <f t="shared" si="80"/>
        <v/>
      </c>
      <c r="AW50" s="4" t="str">
        <f t="shared" si="81"/>
        <v>999:99.99</v>
      </c>
      <c r="AX50" s="4" t="str">
        <f t="shared" si="82"/>
        <v>999:99.99</v>
      </c>
      <c r="AY50" s="4" t="str">
        <f t="shared" si="83"/>
        <v>999:99.99</v>
      </c>
      <c r="AZ50" s="4" t="str">
        <f t="shared" si="84"/>
        <v>999:99.99</v>
      </c>
      <c r="BA50" s="4">
        <f t="shared" si="85"/>
        <v>0</v>
      </c>
      <c r="BB50" s="4">
        <f t="shared" si="86"/>
        <v>0</v>
      </c>
      <c r="BC50" s="4">
        <f t="shared" si="87"/>
        <v>0</v>
      </c>
      <c r="BD50" s="4">
        <f t="shared" si="88"/>
        <v>0</v>
      </c>
      <c r="BG50" s="4">
        <v>45</v>
      </c>
      <c r="BH50" s="4" t="str">
        <f t="shared" si="41"/>
        <v/>
      </c>
      <c r="BI50" s="4" t="str">
        <f t="shared" si="42"/>
        <v/>
      </c>
      <c r="BJ50" s="4" t="str">
        <f t="shared" si="43"/>
        <v/>
      </c>
      <c r="BK50" s="4" t="str">
        <f t="shared" si="44"/>
        <v/>
      </c>
      <c r="BL50" s="4" t="str">
        <f t="shared" si="45"/>
        <v/>
      </c>
      <c r="BM50" s="4" t="str">
        <f t="shared" si="46"/>
        <v/>
      </c>
      <c r="BN50" s="4" t="str">
        <f t="shared" si="47"/>
        <v/>
      </c>
      <c r="BO50" s="4" t="str">
        <f t="shared" si="48"/>
        <v/>
      </c>
      <c r="BQ50" s="4">
        <f t="shared" si="49"/>
        <v>0</v>
      </c>
      <c r="BR50" s="4">
        <f t="shared" si="50"/>
        <v>0</v>
      </c>
      <c r="BT50" s="4">
        <v>45</v>
      </c>
      <c r="BU50" s="4">
        <v>5</v>
      </c>
      <c r="BV50" s="4">
        <v>0</v>
      </c>
      <c r="BW50" s="4" t="s">
        <v>158</v>
      </c>
      <c r="BX50" s="4" t="s">
        <v>131</v>
      </c>
      <c r="BY50" s="4">
        <v>5</v>
      </c>
    </row>
    <row r="51" spans="1:77" ht="22.5" customHeight="1" x14ac:dyDescent="0.15">
      <c r="A51" s="53" t="str">
        <f t="shared" si="51"/>
        <v/>
      </c>
      <c r="B51" s="28"/>
      <c r="C51" s="29"/>
      <c r="D51" s="29"/>
      <c r="E51" s="29"/>
      <c r="F51" s="29"/>
      <c r="G51" s="44"/>
      <c r="H51" s="33"/>
      <c r="I51" s="44"/>
      <c r="J51" s="33"/>
      <c r="K51" s="44"/>
      <c r="L51" s="33"/>
      <c r="M51" s="44"/>
      <c r="N51" s="33"/>
      <c r="O51" s="53" t="str">
        <f t="shared" si="52"/>
        <v/>
      </c>
      <c r="P51" s="57" t="str">
        <f t="shared" si="53"/>
        <v/>
      </c>
      <c r="Q51" s="8"/>
      <c r="R51" s="52" t="str">
        <f t="shared" si="54"/>
        <v/>
      </c>
      <c r="S51" s="83">
        <f t="shared" si="37"/>
        <v>0</v>
      </c>
      <c r="T51" s="4" t="str">
        <f t="shared" si="55"/>
        <v/>
      </c>
      <c r="U51" s="4" t="str">
        <f t="shared" si="56"/>
        <v/>
      </c>
      <c r="V51" s="4" t="str">
        <f t="shared" si="57"/>
        <v/>
      </c>
      <c r="W51" s="4" t="str">
        <f t="shared" si="58"/>
        <v/>
      </c>
      <c r="X51" s="4">
        <f t="shared" si="59"/>
        <v>0</v>
      </c>
      <c r="Y51" s="4">
        <f t="shared" si="60"/>
        <v>0</v>
      </c>
      <c r="Z51" s="4">
        <f t="shared" si="61"/>
        <v>0</v>
      </c>
      <c r="AA51" s="4" t="str">
        <f t="shared" si="62"/>
        <v/>
      </c>
      <c r="AB51" s="4">
        <f t="shared" si="63"/>
        <v>0</v>
      </c>
      <c r="AC51" s="4" t="str">
        <f t="shared" si="64"/>
        <v/>
      </c>
      <c r="AD51" s="4">
        <f t="shared" si="65"/>
        <v>0</v>
      </c>
      <c r="AE51" s="4" t="str">
        <f t="shared" si="66"/>
        <v/>
      </c>
      <c r="AF51" s="4">
        <f t="shared" si="67"/>
        <v>0</v>
      </c>
      <c r="AG51" s="4" t="str">
        <f t="shared" si="68"/>
        <v/>
      </c>
      <c r="AH51" s="4" t="str">
        <f t="shared" si="69"/>
        <v/>
      </c>
      <c r="AI51" s="4" t="str">
        <f t="shared" si="70"/>
        <v/>
      </c>
      <c r="AJ51" s="9">
        <f t="shared" si="71"/>
        <v>0</v>
      </c>
      <c r="AK51" s="9">
        <f t="shared" si="39"/>
        <v>0</v>
      </c>
      <c r="AL51" s="9">
        <f t="shared" si="40"/>
        <v>0</v>
      </c>
      <c r="AM51" s="52" t="str">
        <f t="shared" si="16"/>
        <v/>
      </c>
      <c r="AN51" s="4" t="str">
        <f t="shared" si="72"/>
        <v xml:space="preserve"> </v>
      </c>
      <c r="AO51" s="4" t="str">
        <f t="shared" si="73"/>
        <v/>
      </c>
      <c r="AP51" s="4" t="str">
        <f t="shared" si="74"/>
        <v/>
      </c>
      <c r="AQ51" s="4" t="str">
        <f t="shared" si="75"/>
        <v/>
      </c>
      <c r="AR51" s="4" t="str">
        <f t="shared" si="76"/>
        <v/>
      </c>
      <c r="AS51" s="4" t="str">
        <f t="shared" si="77"/>
        <v/>
      </c>
      <c r="AT51" s="4" t="str">
        <f t="shared" si="78"/>
        <v/>
      </c>
      <c r="AU51" s="4" t="str">
        <f t="shared" si="79"/>
        <v/>
      </c>
      <c r="AV51" s="4" t="str">
        <f t="shared" si="80"/>
        <v/>
      </c>
      <c r="AW51" s="4" t="str">
        <f t="shared" si="81"/>
        <v>999:99.99</v>
      </c>
      <c r="AX51" s="4" t="str">
        <f t="shared" si="82"/>
        <v>999:99.99</v>
      </c>
      <c r="AY51" s="4" t="str">
        <f t="shared" si="83"/>
        <v>999:99.99</v>
      </c>
      <c r="AZ51" s="4" t="str">
        <f t="shared" si="84"/>
        <v>999:99.99</v>
      </c>
      <c r="BA51" s="4">
        <f t="shared" si="85"/>
        <v>0</v>
      </c>
      <c r="BB51" s="4">
        <f t="shared" si="86"/>
        <v>0</v>
      </c>
      <c r="BC51" s="4">
        <f t="shared" si="87"/>
        <v>0</v>
      </c>
      <c r="BD51" s="4">
        <f t="shared" si="88"/>
        <v>0</v>
      </c>
      <c r="BG51" s="4">
        <v>46</v>
      </c>
      <c r="BH51" s="4" t="str">
        <f t="shared" si="41"/>
        <v/>
      </c>
      <c r="BI51" s="4" t="str">
        <f t="shared" si="42"/>
        <v/>
      </c>
      <c r="BJ51" s="4" t="str">
        <f t="shared" si="43"/>
        <v/>
      </c>
      <c r="BK51" s="4" t="str">
        <f t="shared" si="44"/>
        <v/>
      </c>
      <c r="BL51" s="4" t="str">
        <f t="shared" si="45"/>
        <v/>
      </c>
      <c r="BM51" s="4" t="str">
        <f t="shared" si="46"/>
        <v/>
      </c>
      <c r="BN51" s="4" t="str">
        <f t="shared" si="47"/>
        <v/>
      </c>
      <c r="BO51" s="4" t="str">
        <f t="shared" si="48"/>
        <v/>
      </c>
      <c r="BQ51" s="4">
        <f t="shared" si="49"/>
        <v>0</v>
      </c>
      <c r="BR51" s="4">
        <f t="shared" si="50"/>
        <v>0</v>
      </c>
      <c r="BT51" s="4">
        <v>46</v>
      </c>
      <c r="BU51" s="4">
        <v>5</v>
      </c>
      <c r="BV51" s="4">
        <v>0</v>
      </c>
      <c r="BW51" s="4" t="s">
        <v>158</v>
      </c>
      <c r="BX51" s="4" t="s">
        <v>131</v>
      </c>
      <c r="BY51" s="4">
        <v>5</v>
      </c>
    </row>
    <row r="52" spans="1:77" ht="22.5" customHeight="1" x14ac:dyDescent="0.15">
      <c r="A52" s="53" t="str">
        <f t="shared" si="51"/>
        <v/>
      </c>
      <c r="B52" s="28"/>
      <c r="C52" s="29"/>
      <c r="D52" s="29"/>
      <c r="E52" s="29"/>
      <c r="F52" s="29"/>
      <c r="G52" s="44"/>
      <c r="H52" s="33"/>
      <c r="I52" s="44"/>
      <c r="J52" s="33"/>
      <c r="K52" s="44"/>
      <c r="L52" s="33"/>
      <c r="M52" s="44"/>
      <c r="N52" s="33"/>
      <c r="O52" s="53" t="str">
        <f t="shared" si="52"/>
        <v/>
      </c>
      <c r="P52" s="57" t="str">
        <f t="shared" si="53"/>
        <v/>
      </c>
      <c r="Q52" s="8"/>
      <c r="R52" s="52" t="str">
        <f t="shared" si="54"/>
        <v/>
      </c>
      <c r="S52" s="83">
        <f t="shared" si="37"/>
        <v>0</v>
      </c>
      <c r="T52" s="4" t="str">
        <f t="shared" si="55"/>
        <v/>
      </c>
      <c r="U52" s="4" t="str">
        <f t="shared" si="56"/>
        <v/>
      </c>
      <c r="V52" s="4" t="str">
        <f t="shared" si="57"/>
        <v/>
      </c>
      <c r="W52" s="4" t="str">
        <f t="shared" si="58"/>
        <v/>
      </c>
      <c r="X52" s="4">
        <f t="shared" si="59"/>
        <v>0</v>
      </c>
      <c r="Y52" s="4">
        <f t="shared" si="60"/>
        <v>0</v>
      </c>
      <c r="Z52" s="4">
        <f t="shared" si="61"/>
        <v>0</v>
      </c>
      <c r="AA52" s="4" t="str">
        <f t="shared" si="62"/>
        <v/>
      </c>
      <c r="AB52" s="4">
        <f t="shared" si="63"/>
        <v>0</v>
      </c>
      <c r="AC52" s="4" t="str">
        <f t="shared" si="64"/>
        <v/>
      </c>
      <c r="AD52" s="4">
        <f t="shared" si="65"/>
        <v>0</v>
      </c>
      <c r="AE52" s="4" t="str">
        <f t="shared" si="66"/>
        <v/>
      </c>
      <c r="AF52" s="4">
        <f t="shared" si="67"/>
        <v>0</v>
      </c>
      <c r="AG52" s="4" t="str">
        <f t="shared" si="68"/>
        <v/>
      </c>
      <c r="AH52" s="4" t="str">
        <f t="shared" si="69"/>
        <v/>
      </c>
      <c r="AI52" s="4" t="str">
        <f t="shared" si="70"/>
        <v/>
      </c>
      <c r="AJ52" s="9">
        <f t="shared" si="71"/>
        <v>0</v>
      </c>
      <c r="AK52" s="9">
        <f t="shared" si="39"/>
        <v>0</v>
      </c>
      <c r="AL52" s="9">
        <f t="shared" si="40"/>
        <v>0</v>
      </c>
      <c r="AM52" s="52" t="str">
        <f t="shared" si="16"/>
        <v/>
      </c>
      <c r="AN52" s="4" t="str">
        <f t="shared" si="72"/>
        <v xml:space="preserve"> </v>
      </c>
      <c r="AO52" s="4" t="str">
        <f t="shared" si="73"/>
        <v/>
      </c>
      <c r="AP52" s="4" t="str">
        <f t="shared" si="74"/>
        <v/>
      </c>
      <c r="AQ52" s="4" t="str">
        <f t="shared" si="75"/>
        <v/>
      </c>
      <c r="AR52" s="4" t="str">
        <f t="shared" si="76"/>
        <v/>
      </c>
      <c r="AS52" s="4" t="str">
        <f t="shared" si="77"/>
        <v/>
      </c>
      <c r="AT52" s="4" t="str">
        <f t="shared" si="78"/>
        <v/>
      </c>
      <c r="AU52" s="4" t="str">
        <f t="shared" si="79"/>
        <v/>
      </c>
      <c r="AV52" s="4" t="str">
        <f t="shared" si="80"/>
        <v/>
      </c>
      <c r="AW52" s="4" t="str">
        <f t="shared" si="81"/>
        <v>999:99.99</v>
      </c>
      <c r="AX52" s="4" t="str">
        <f t="shared" si="82"/>
        <v>999:99.99</v>
      </c>
      <c r="AY52" s="4" t="str">
        <f t="shared" si="83"/>
        <v>999:99.99</v>
      </c>
      <c r="AZ52" s="4" t="str">
        <f t="shared" si="84"/>
        <v>999:99.99</v>
      </c>
      <c r="BA52" s="4">
        <f t="shared" si="85"/>
        <v>0</v>
      </c>
      <c r="BB52" s="4">
        <f t="shared" si="86"/>
        <v>0</v>
      </c>
      <c r="BC52" s="4">
        <f t="shared" si="87"/>
        <v>0</v>
      </c>
      <c r="BD52" s="4">
        <f t="shared" si="88"/>
        <v>0</v>
      </c>
      <c r="BG52" s="4">
        <v>47</v>
      </c>
      <c r="BH52" s="4" t="str">
        <f t="shared" si="41"/>
        <v/>
      </c>
      <c r="BI52" s="4" t="str">
        <f t="shared" si="42"/>
        <v/>
      </c>
      <c r="BJ52" s="4" t="str">
        <f t="shared" si="43"/>
        <v/>
      </c>
      <c r="BK52" s="4" t="str">
        <f t="shared" si="44"/>
        <v/>
      </c>
      <c r="BL52" s="4" t="str">
        <f t="shared" si="45"/>
        <v/>
      </c>
      <c r="BM52" s="4" t="str">
        <f t="shared" si="46"/>
        <v/>
      </c>
      <c r="BN52" s="4" t="str">
        <f t="shared" si="47"/>
        <v/>
      </c>
      <c r="BO52" s="4" t="str">
        <f t="shared" si="48"/>
        <v/>
      </c>
      <c r="BQ52" s="4">
        <f t="shared" si="49"/>
        <v>0</v>
      </c>
      <c r="BR52" s="4">
        <f t="shared" si="50"/>
        <v>0</v>
      </c>
      <c r="BT52" s="4">
        <v>47</v>
      </c>
      <c r="BU52" s="4">
        <v>5</v>
      </c>
      <c r="BV52" s="4">
        <v>0</v>
      </c>
      <c r="BW52" s="4" t="s">
        <v>158</v>
      </c>
      <c r="BX52" s="4" t="s">
        <v>131</v>
      </c>
      <c r="BY52" s="4">
        <v>5</v>
      </c>
    </row>
    <row r="53" spans="1:77" ht="22.5" customHeight="1" x14ac:dyDescent="0.15">
      <c r="A53" s="53" t="str">
        <f t="shared" si="51"/>
        <v/>
      </c>
      <c r="B53" s="28"/>
      <c r="C53" s="29"/>
      <c r="D53" s="29"/>
      <c r="E53" s="29"/>
      <c r="F53" s="29"/>
      <c r="G53" s="44"/>
      <c r="H53" s="33"/>
      <c r="I53" s="44"/>
      <c r="J53" s="33"/>
      <c r="K53" s="44"/>
      <c r="L53" s="33"/>
      <c r="M53" s="44"/>
      <c r="N53" s="33"/>
      <c r="O53" s="53" t="str">
        <f t="shared" si="52"/>
        <v/>
      </c>
      <c r="P53" s="57" t="str">
        <f t="shared" si="53"/>
        <v/>
      </c>
      <c r="Q53" s="8"/>
      <c r="R53" s="52" t="str">
        <f t="shared" si="54"/>
        <v/>
      </c>
      <c r="S53" s="83">
        <f t="shared" si="37"/>
        <v>0</v>
      </c>
      <c r="T53" s="4" t="str">
        <f t="shared" si="55"/>
        <v/>
      </c>
      <c r="U53" s="4" t="str">
        <f t="shared" si="56"/>
        <v/>
      </c>
      <c r="V53" s="4" t="str">
        <f t="shared" si="57"/>
        <v/>
      </c>
      <c r="W53" s="4" t="str">
        <f t="shared" si="58"/>
        <v/>
      </c>
      <c r="X53" s="4">
        <f t="shared" si="59"/>
        <v>0</v>
      </c>
      <c r="Y53" s="4">
        <f t="shared" si="60"/>
        <v>0</v>
      </c>
      <c r="Z53" s="4">
        <f t="shared" si="61"/>
        <v>0</v>
      </c>
      <c r="AA53" s="4" t="str">
        <f t="shared" si="62"/>
        <v/>
      </c>
      <c r="AB53" s="4">
        <f t="shared" si="63"/>
        <v>0</v>
      </c>
      <c r="AC53" s="4" t="str">
        <f t="shared" si="64"/>
        <v/>
      </c>
      <c r="AD53" s="4">
        <f t="shared" si="65"/>
        <v>0</v>
      </c>
      <c r="AE53" s="4" t="str">
        <f t="shared" si="66"/>
        <v/>
      </c>
      <c r="AF53" s="4">
        <f t="shared" si="67"/>
        <v>0</v>
      </c>
      <c r="AG53" s="4" t="str">
        <f t="shared" si="68"/>
        <v/>
      </c>
      <c r="AH53" s="4" t="str">
        <f t="shared" si="69"/>
        <v/>
      </c>
      <c r="AI53" s="4" t="str">
        <f t="shared" si="70"/>
        <v/>
      </c>
      <c r="AJ53" s="9">
        <f t="shared" si="71"/>
        <v>0</v>
      </c>
      <c r="AK53" s="9">
        <f t="shared" si="39"/>
        <v>0</v>
      </c>
      <c r="AL53" s="9">
        <f t="shared" si="40"/>
        <v>0</v>
      </c>
      <c r="AM53" s="52" t="str">
        <f t="shared" si="16"/>
        <v/>
      </c>
      <c r="AN53" s="4" t="str">
        <f t="shared" si="72"/>
        <v xml:space="preserve"> </v>
      </c>
      <c r="AO53" s="4" t="str">
        <f t="shared" si="73"/>
        <v/>
      </c>
      <c r="AP53" s="4" t="str">
        <f t="shared" si="74"/>
        <v/>
      </c>
      <c r="AQ53" s="4" t="str">
        <f t="shared" si="75"/>
        <v/>
      </c>
      <c r="AR53" s="4" t="str">
        <f t="shared" si="76"/>
        <v/>
      </c>
      <c r="AS53" s="4" t="str">
        <f t="shared" si="77"/>
        <v/>
      </c>
      <c r="AT53" s="4" t="str">
        <f t="shared" si="78"/>
        <v/>
      </c>
      <c r="AU53" s="4" t="str">
        <f t="shared" si="79"/>
        <v/>
      </c>
      <c r="AV53" s="4" t="str">
        <f t="shared" si="80"/>
        <v/>
      </c>
      <c r="AW53" s="4" t="str">
        <f t="shared" si="81"/>
        <v>999:99.99</v>
      </c>
      <c r="AX53" s="4" t="str">
        <f t="shared" si="82"/>
        <v>999:99.99</v>
      </c>
      <c r="AY53" s="4" t="str">
        <f t="shared" si="83"/>
        <v>999:99.99</v>
      </c>
      <c r="AZ53" s="4" t="str">
        <f t="shared" si="84"/>
        <v>999:99.99</v>
      </c>
      <c r="BA53" s="4">
        <f t="shared" si="85"/>
        <v>0</v>
      </c>
      <c r="BB53" s="4">
        <f t="shared" si="86"/>
        <v>0</v>
      </c>
      <c r="BC53" s="4">
        <f t="shared" si="87"/>
        <v>0</v>
      </c>
      <c r="BD53" s="4">
        <f t="shared" si="88"/>
        <v>0</v>
      </c>
      <c r="BG53" s="4">
        <v>48</v>
      </c>
      <c r="BH53" s="4" t="str">
        <f t="shared" si="41"/>
        <v/>
      </c>
      <c r="BI53" s="4" t="str">
        <f t="shared" si="42"/>
        <v/>
      </c>
      <c r="BJ53" s="4" t="str">
        <f t="shared" si="43"/>
        <v/>
      </c>
      <c r="BK53" s="4" t="str">
        <f t="shared" si="44"/>
        <v/>
      </c>
      <c r="BL53" s="4" t="str">
        <f t="shared" si="45"/>
        <v/>
      </c>
      <c r="BM53" s="4" t="str">
        <f t="shared" si="46"/>
        <v/>
      </c>
      <c r="BN53" s="4" t="str">
        <f t="shared" si="47"/>
        <v/>
      </c>
      <c r="BO53" s="4" t="str">
        <f t="shared" si="48"/>
        <v/>
      </c>
      <c r="BQ53" s="4">
        <f t="shared" si="49"/>
        <v>0</v>
      </c>
      <c r="BR53" s="4">
        <f t="shared" si="50"/>
        <v>0</v>
      </c>
      <c r="BT53" s="4">
        <v>48</v>
      </c>
      <c r="BU53" s="4">
        <v>5</v>
      </c>
      <c r="BV53" s="4">
        <v>0</v>
      </c>
      <c r="BW53" s="4" t="s">
        <v>158</v>
      </c>
      <c r="BX53" s="4" t="s">
        <v>131</v>
      </c>
      <c r="BY53" s="4">
        <v>5</v>
      </c>
    </row>
    <row r="54" spans="1:77" ht="22.5" customHeight="1" x14ac:dyDescent="0.15">
      <c r="A54" s="53" t="str">
        <f t="shared" si="51"/>
        <v/>
      </c>
      <c r="B54" s="28"/>
      <c r="C54" s="29"/>
      <c r="D54" s="29"/>
      <c r="E54" s="29"/>
      <c r="F54" s="29"/>
      <c r="G54" s="44"/>
      <c r="H54" s="33"/>
      <c r="I54" s="44"/>
      <c r="J54" s="33"/>
      <c r="K54" s="44"/>
      <c r="L54" s="33"/>
      <c r="M54" s="44"/>
      <c r="N54" s="33"/>
      <c r="O54" s="53" t="str">
        <f t="shared" si="52"/>
        <v/>
      </c>
      <c r="P54" s="57" t="str">
        <f t="shared" si="53"/>
        <v/>
      </c>
      <c r="Q54" s="8"/>
      <c r="R54" s="52" t="str">
        <f t="shared" si="54"/>
        <v/>
      </c>
      <c r="S54" s="83">
        <f t="shared" si="37"/>
        <v>0</v>
      </c>
      <c r="T54" s="4" t="str">
        <f t="shared" si="55"/>
        <v/>
      </c>
      <c r="U54" s="4" t="str">
        <f t="shared" si="56"/>
        <v/>
      </c>
      <c r="V54" s="4" t="str">
        <f t="shared" si="57"/>
        <v/>
      </c>
      <c r="W54" s="4" t="str">
        <f t="shared" si="58"/>
        <v/>
      </c>
      <c r="X54" s="4">
        <f t="shared" si="59"/>
        <v>0</v>
      </c>
      <c r="Y54" s="4">
        <f t="shared" si="60"/>
        <v>0</v>
      </c>
      <c r="Z54" s="4">
        <f t="shared" si="61"/>
        <v>0</v>
      </c>
      <c r="AA54" s="4" t="str">
        <f t="shared" si="62"/>
        <v/>
      </c>
      <c r="AB54" s="4">
        <f t="shared" si="63"/>
        <v>0</v>
      </c>
      <c r="AC54" s="4" t="str">
        <f t="shared" si="64"/>
        <v/>
      </c>
      <c r="AD54" s="4">
        <f t="shared" si="65"/>
        <v>0</v>
      </c>
      <c r="AE54" s="4" t="str">
        <f t="shared" si="66"/>
        <v/>
      </c>
      <c r="AF54" s="4">
        <f t="shared" si="67"/>
        <v>0</v>
      </c>
      <c r="AG54" s="4" t="str">
        <f t="shared" si="68"/>
        <v/>
      </c>
      <c r="AH54" s="4" t="str">
        <f t="shared" si="69"/>
        <v/>
      </c>
      <c r="AI54" s="4" t="str">
        <f t="shared" si="70"/>
        <v/>
      </c>
      <c r="AJ54" s="9">
        <f t="shared" si="71"/>
        <v>0</v>
      </c>
      <c r="AK54" s="9">
        <f t="shared" si="39"/>
        <v>0</v>
      </c>
      <c r="AL54" s="9">
        <f t="shared" si="40"/>
        <v>0</v>
      </c>
      <c r="AM54" s="52" t="str">
        <f t="shared" si="16"/>
        <v/>
      </c>
      <c r="AN54" s="4" t="str">
        <f t="shared" si="72"/>
        <v xml:space="preserve"> </v>
      </c>
      <c r="AO54" s="4" t="str">
        <f t="shared" si="73"/>
        <v/>
      </c>
      <c r="AP54" s="4" t="str">
        <f t="shared" si="74"/>
        <v/>
      </c>
      <c r="AQ54" s="4" t="str">
        <f t="shared" si="75"/>
        <v/>
      </c>
      <c r="AR54" s="4" t="str">
        <f t="shared" si="76"/>
        <v/>
      </c>
      <c r="AS54" s="4" t="str">
        <f t="shared" si="77"/>
        <v/>
      </c>
      <c r="AT54" s="4" t="str">
        <f t="shared" si="78"/>
        <v/>
      </c>
      <c r="AU54" s="4" t="str">
        <f t="shared" si="79"/>
        <v/>
      </c>
      <c r="AV54" s="4" t="str">
        <f t="shared" si="80"/>
        <v/>
      </c>
      <c r="AW54" s="4" t="str">
        <f t="shared" si="81"/>
        <v>999:99.99</v>
      </c>
      <c r="AX54" s="4" t="str">
        <f t="shared" si="82"/>
        <v>999:99.99</v>
      </c>
      <c r="AY54" s="4" t="str">
        <f t="shared" si="83"/>
        <v>999:99.99</v>
      </c>
      <c r="AZ54" s="4" t="str">
        <f t="shared" si="84"/>
        <v>999:99.99</v>
      </c>
      <c r="BA54" s="4">
        <f t="shared" si="85"/>
        <v>0</v>
      </c>
      <c r="BB54" s="4">
        <f t="shared" si="86"/>
        <v>0</v>
      </c>
      <c r="BC54" s="4">
        <f t="shared" si="87"/>
        <v>0</v>
      </c>
      <c r="BD54" s="4">
        <f t="shared" si="88"/>
        <v>0</v>
      </c>
      <c r="BG54" s="4">
        <v>49</v>
      </c>
      <c r="BH54" s="4" t="str">
        <f t="shared" si="41"/>
        <v/>
      </c>
      <c r="BI54" s="4" t="str">
        <f t="shared" si="42"/>
        <v/>
      </c>
      <c r="BJ54" s="4" t="str">
        <f t="shared" si="43"/>
        <v/>
      </c>
      <c r="BK54" s="4" t="str">
        <f t="shared" si="44"/>
        <v/>
      </c>
      <c r="BL54" s="4" t="str">
        <f t="shared" si="45"/>
        <v/>
      </c>
      <c r="BM54" s="4" t="str">
        <f t="shared" si="46"/>
        <v/>
      </c>
      <c r="BN54" s="4" t="str">
        <f t="shared" si="47"/>
        <v/>
      </c>
      <c r="BO54" s="4" t="str">
        <f t="shared" si="48"/>
        <v/>
      </c>
      <c r="BQ54" s="4">
        <f t="shared" si="49"/>
        <v>0</v>
      </c>
      <c r="BR54" s="4">
        <f t="shared" si="50"/>
        <v>0</v>
      </c>
      <c r="BT54" s="4">
        <v>49</v>
      </c>
      <c r="BU54" s="4">
        <v>5</v>
      </c>
      <c r="BV54" s="4">
        <v>0</v>
      </c>
      <c r="BW54" s="4" t="s">
        <v>158</v>
      </c>
      <c r="BX54" s="4" t="s">
        <v>131</v>
      </c>
      <c r="BY54" s="4">
        <v>5</v>
      </c>
    </row>
    <row r="55" spans="1:77" ht="22.5" customHeight="1" x14ac:dyDescent="0.15">
      <c r="A55" s="53" t="str">
        <f t="shared" si="51"/>
        <v/>
      </c>
      <c r="B55" s="28"/>
      <c r="C55" s="29"/>
      <c r="D55" s="29"/>
      <c r="E55" s="29"/>
      <c r="F55" s="29"/>
      <c r="G55" s="44"/>
      <c r="H55" s="33"/>
      <c r="I55" s="44"/>
      <c r="J55" s="33"/>
      <c r="K55" s="44"/>
      <c r="L55" s="33"/>
      <c r="M55" s="44"/>
      <c r="N55" s="33"/>
      <c r="O55" s="53" t="str">
        <f t="shared" si="52"/>
        <v/>
      </c>
      <c r="P55" s="57" t="str">
        <f t="shared" si="53"/>
        <v/>
      </c>
      <c r="Q55" s="8"/>
      <c r="R55" s="52" t="str">
        <f t="shared" si="54"/>
        <v/>
      </c>
      <c r="S55" s="83">
        <f t="shared" si="37"/>
        <v>0</v>
      </c>
      <c r="T55" s="4" t="str">
        <f t="shared" si="55"/>
        <v/>
      </c>
      <c r="U55" s="4" t="str">
        <f t="shared" si="56"/>
        <v/>
      </c>
      <c r="V55" s="4" t="str">
        <f t="shared" si="57"/>
        <v/>
      </c>
      <c r="W55" s="4" t="str">
        <f t="shared" si="58"/>
        <v/>
      </c>
      <c r="X55" s="4">
        <f t="shared" si="59"/>
        <v>0</v>
      </c>
      <c r="Y55" s="4">
        <f t="shared" si="60"/>
        <v>0</v>
      </c>
      <c r="Z55" s="4">
        <f t="shared" si="61"/>
        <v>0</v>
      </c>
      <c r="AA55" s="4" t="str">
        <f t="shared" si="62"/>
        <v/>
      </c>
      <c r="AB55" s="4">
        <f t="shared" si="63"/>
        <v>0</v>
      </c>
      <c r="AC55" s="4" t="str">
        <f t="shared" si="64"/>
        <v/>
      </c>
      <c r="AD55" s="4">
        <f t="shared" si="65"/>
        <v>0</v>
      </c>
      <c r="AE55" s="4" t="str">
        <f t="shared" si="66"/>
        <v/>
      </c>
      <c r="AF55" s="4">
        <f t="shared" si="67"/>
        <v>0</v>
      </c>
      <c r="AG55" s="4" t="str">
        <f t="shared" si="68"/>
        <v/>
      </c>
      <c r="AH55" s="4" t="str">
        <f t="shared" si="69"/>
        <v/>
      </c>
      <c r="AI55" s="4" t="str">
        <f t="shared" si="70"/>
        <v/>
      </c>
      <c r="AJ55" s="9">
        <f t="shared" si="71"/>
        <v>0</v>
      </c>
      <c r="AK55" s="9">
        <f t="shared" si="39"/>
        <v>0</v>
      </c>
      <c r="AL55" s="9">
        <f t="shared" si="40"/>
        <v>0</v>
      </c>
      <c r="AM55" s="52" t="str">
        <f t="shared" si="16"/>
        <v/>
      </c>
      <c r="AN55" s="4" t="str">
        <f t="shared" si="72"/>
        <v xml:space="preserve"> </v>
      </c>
      <c r="AO55" s="4" t="str">
        <f t="shared" si="73"/>
        <v/>
      </c>
      <c r="AP55" s="4" t="str">
        <f t="shared" si="74"/>
        <v/>
      </c>
      <c r="AQ55" s="4" t="str">
        <f t="shared" si="75"/>
        <v/>
      </c>
      <c r="AR55" s="4" t="str">
        <f t="shared" si="76"/>
        <v/>
      </c>
      <c r="AS55" s="4" t="str">
        <f t="shared" si="77"/>
        <v/>
      </c>
      <c r="AT55" s="4" t="str">
        <f t="shared" si="78"/>
        <v/>
      </c>
      <c r="AU55" s="4" t="str">
        <f t="shared" si="79"/>
        <v/>
      </c>
      <c r="AV55" s="4" t="str">
        <f t="shared" si="80"/>
        <v/>
      </c>
      <c r="AW55" s="4" t="str">
        <f t="shared" si="81"/>
        <v>999:99.99</v>
      </c>
      <c r="AX55" s="4" t="str">
        <f t="shared" si="82"/>
        <v>999:99.99</v>
      </c>
      <c r="AY55" s="4" t="str">
        <f t="shared" si="83"/>
        <v>999:99.99</v>
      </c>
      <c r="AZ55" s="4" t="str">
        <f t="shared" si="84"/>
        <v>999:99.99</v>
      </c>
      <c r="BA55" s="4">
        <f t="shared" si="85"/>
        <v>0</v>
      </c>
      <c r="BB55" s="4">
        <f t="shared" si="86"/>
        <v>0</v>
      </c>
      <c r="BC55" s="4">
        <f t="shared" si="87"/>
        <v>0</v>
      </c>
      <c r="BD55" s="4">
        <f t="shared" si="88"/>
        <v>0</v>
      </c>
      <c r="BG55" s="4">
        <v>50</v>
      </c>
      <c r="BH55" s="4" t="str">
        <f t="shared" si="41"/>
        <v/>
      </c>
      <c r="BI55" s="4" t="str">
        <f t="shared" si="42"/>
        <v/>
      </c>
      <c r="BJ55" s="4" t="str">
        <f t="shared" si="43"/>
        <v/>
      </c>
      <c r="BK55" s="4" t="str">
        <f t="shared" si="44"/>
        <v/>
      </c>
      <c r="BL55" s="4" t="str">
        <f t="shared" si="45"/>
        <v/>
      </c>
      <c r="BM55" s="4" t="str">
        <f t="shared" si="46"/>
        <v/>
      </c>
      <c r="BN55" s="4" t="str">
        <f t="shared" si="47"/>
        <v/>
      </c>
      <c r="BO55" s="4" t="str">
        <f t="shared" si="48"/>
        <v/>
      </c>
      <c r="BQ55" s="4">
        <f t="shared" si="49"/>
        <v>0</v>
      </c>
      <c r="BR55" s="4">
        <f t="shared" si="50"/>
        <v>0</v>
      </c>
      <c r="BT55" s="4">
        <v>50</v>
      </c>
      <c r="BU55" s="4">
        <v>5</v>
      </c>
      <c r="BV55" s="4">
        <v>0</v>
      </c>
      <c r="BW55" s="4" t="s">
        <v>159</v>
      </c>
      <c r="BX55" s="4" t="s">
        <v>132</v>
      </c>
      <c r="BY55" s="4">
        <v>6</v>
      </c>
    </row>
    <row r="56" spans="1:77" ht="22.5" customHeight="1" x14ac:dyDescent="0.15">
      <c r="A56" s="53" t="str">
        <f t="shared" si="51"/>
        <v/>
      </c>
      <c r="B56" s="28"/>
      <c r="C56" s="29"/>
      <c r="D56" s="29"/>
      <c r="E56" s="29"/>
      <c r="F56" s="29"/>
      <c r="G56" s="44"/>
      <c r="H56" s="33"/>
      <c r="I56" s="44"/>
      <c r="J56" s="33"/>
      <c r="K56" s="44"/>
      <c r="L56" s="33"/>
      <c r="M56" s="44"/>
      <c r="N56" s="33"/>
      <c r="O56" s="53" t="str">
        <f t="shared" si="52"/>
        <v/>
      </c>
      <c r="P56" s="57" t="str">
        <f t="shared" si="53"/>
        <v/>
      </c>
      <c r="Q56" s="8"/>
      <c r="R56" s="52" t="str">
        <f t="shared" si="54"/>
        <v/>
      </c>
      <c r="S56" s="83">
        <f t="shared" si="37"/>
        <v>0</v>
      </c>
      <c r="T56" s="4" t="str">
        <f t="shared" si="55"/>
        <v/>
      </c>
      <c r="U56" s="4" t="str">
        <f t="shared" si="56"/>
        <v/>
      </c>
      <c r="V56" s="4" t="str">
        <f t="shared" si="57"/>
        <v/>
      </c>
      <c r="W56" s="4" t="str">
        <f t="shared" si="58"/>
        <v/>
      </c>
      <c r="X56" s="4">
        <f t="shared" si="59"/>
        <v>0</v>
      </c>
      <c r="Y56" s="4">
        <f t="shared" si="60"/>
        <v>0</v>
      </c>
      <c r="Z56" s="4">
        <f t="shared" si="61"/>
        <v>0</v>
      </c>
      <c r="AA56" s="4" t="str">
        <f t="shared" si="62"/>
        <v/>
      </c>
      <c r="AB56" s="4">
        <f t="shared" si="63"/>
        <v>0</v>
      </c>
      <c r="AC56" s="4" t="str">
        <f t="shared" si="64"/>
        <v/>
      </c>
      <c r="AD56" s="4">
        <f t="shared" si="65"/>
        <v>0</v>
      </c>
      <c r="AE56" s="4" t="str">
        <f t="shared" si="66"/>
        <v/>
      </c>
      <c r="AF56" s="4">
        <f t="shared" si="67"/>
        <v>0</v>
      </c>
      <c r="AG56" s="4" t="str">
        <f t="shared" si="68"/>
        <v/>
      </c>
      <c r="AH56" s="4" t="str">
        <f t="shared" si="69"/>
        <v/>
      </c>
      <c r="AI56" s="4" t="str">
        <f t="shared" si="70"/>
        <v/>
      </c>
      <c r="AJ56" s="9">
        <f t="shared" si="71"/>
        <v>0</v>
      </c>
      <c r="AK56" s="9">
        <f t="shared" si="39"/>
        <v>0</v>
      </c>
      <c r="AL56" s="9">
        <f t="shared" si="40"/>
        <v>0</v>
      </c>
      <c r="AM56" s="52" t="str">
        <f t="shared" si="16"/>
        <v/>
      </c>
      <c r="AN56" s="4" t="str">
        <f t="shared" si="72"/>
        <v xml:space="preserve"> </v>
      </c>
      <c r="AO56" s="4" t="str">
        <f t="shared" si="73"/>
        <v/>
      </c>
      <c r="AP56" s="4" t="str">
        <f t="shared" si="74"/>
        <v/>
      </c>
      <c r="AQ56" s="4" t="str">
        <f t="shared" si="75"/>
        <v/>
      </c>
      <c r="AR56" s="4" t="str">
        <f t="shared" si="76"/>
        <v/>
      </c>
      <c r="AS56" s="4" t="str">
        <f t="shared" si="77"/>
        <v/>
      </c>
      <c r="AT56" s="4" t="str">
        <f t="shared" si="78"/>
        <v/>
      </c>
      <c r="AU56" s="4" t="str">
        <f t="shared" si="79"/>
        <v/>
      </c>
      <c r="AV56" s="4" t="str">
        <f t="shared" si="80"/>
        <v/>
      </c>
      <c r="AW56" s="4" t="str">
        <f t="shared" si="81"/>
        <v>999:99.99</v>
      </c>
      <c r="AX56" s="4" t="str">
        <f t="shared" si="82"/>
        <v>999:99.99</v>
      </c>
      <c r="AY56" s="4" t="str">
        <f t="shared" si="83"/>
        <v>999:99.99</v>
      </c>
      <c r="AZ56" s="4" t="str">
        <f t="shared" si="84"/>
        <v>999:99.99</v>
      </c>
      <c r="BA56" s="4">
        <f t="shared" si="85"/>
        <v>0</v>
      </c>
      <c r="BB56" s="4">
        <f t="shared" si="86"/>
        <v>0</v>
      </c>
      <c r="BC56" s="4">
        <f t="shared" si="87"/>
        <v>0</v>
      </c>
      <c r="BD56" s="4">
        <f t="shared" si="88"/>
        <v>0</v>
      </c>
      <c r="BG56" s="4">
        <v>51</v>
      </c>
      <c r="BH56" s="4" t="str">
        <f t="shared" si="41"/>
        <v/>
      </c>
      <c r="BI56" s="4" t="str">
        <f t="shared" si="42"/>
        <v/>
      </c>
      <c r="BJ56" s="4" t="str">
        <f t="shared" si="43"/>
        <v/>
      </c>
      <c r="BK56" s="4" t="str">
        <f t="shared" si="44"/>
        <v/>
      </c>
      <c r="BL56" s="4" t="str">
        <f t="shared" si="45"/>
        <v/>
      </c>
      <c r="BM56" s="4" t="str">
        <f t="shared" si="46"/>
        <v/>
      </c>
      <c r="BN56" s="4" t="str">
        <f t="shared" si="47"/>
        <v/>
      </c>
      <c r="BO56" s="4" t="str">
        <f t="shared" si="48"/>
        <v/>
      </c>
      <c r="BQ56" s="4">
        <f t="shared" si="49"/>
        <v>0</v>
      </c>
      <c r="BR56" s="4">
        <f t="shared" si="50"/>
        <v>0</v>
      </c>
      <c r="BT56" s="4">
        <v>51</v>
      </c>
      <c r="BU56" s="4">
        <v>5</v>
      </c>
      <c r="BV56" s="4">
        <v>0</v>
      </c>
      <c r="BW56" s="4" t="s">
        <v>159</v>
      </c>
      <c r="BX56" s="4" t="s">
        <v>132</v>
      </c>
      <c r="BY56" s="4">
        <v>6</v>
      </c>
    </row>
    <row r="57" spans="1:77" ht="22.5" customHeight="1" x14ac:dyDescent="0.15">
      <c r="A57" s="53" t="str">
        <f t="shared" si="51"/>
        <v/>
      </c>
      <c r="B57" s="28"/>
      <c r="C57" s="29"/>
      <c r="D57" s="29"/>
      <c r="E57" s="29"/>
      <c r="F57" s="29"/>
      <c r="G57" s="44"/>
      <c r="H57" s="33"/>
      <c r="I57" s="44"/>
      <c r="J57" s="33"/>
      <c r="K57" s="44"/>
      <c r="L57" s="33"/>
      <c r="M57" s="44"/>
      <c r="N57" s="33"/>
      <c r="O57" s="53" t="str">
        <f t="shared" si="52"/>
        <v/>
      </c>
      <c r="P57" s="57" t="str">
        <f t="shared" si="53"/>
        <v/>
      </c>
      <c r="Q57" s="8"/>
      <c r="R57" s="52" t="str">
        <f t="shared" si="54"/>
        <v/>
      </c>
      <c r="S57" s="83">
        <f t="shared" si="37"/>
        <v>0</v>
      </c>
      <c r="T57" s="4" t="str">
        <f t="shared" si="55"/>
        <v/>
      </c>
      <c r="U57" s="4" t="str">
        <f t="shared" si="56"/>
        <v/>
      </c>
      <c r="V57" s="4" t="str">
        <f t="shared" si="57"/>
        <v/>
      </c>
      <c r="W57" s="4" t="str">
        <f t="shared" si="58"/>
        <v/>
      </c>
      <c r="X57" s="4">
        <f t="shared" si="59"/>
        <v>0</v>
      </c>
      <c r="Y57" s="4">
        <f t="shared" si="60"/>
        <v>0</v>
      </c>
      <c r="Z57" s="4">
        <f t="shared" si="61"/>
        <v>0</v>
      </c>
      <c r="AA57" s="4" t="str">
        <f t="shared" si="62"/>
        <v/>
      </c>
      <c r="AB57" s="4">
        <f t="shared" si="63"/>
        <v>0</v>
      </c>
      <c r="AC57" s="4" t="str">
        <f t="shared" si="64"/>
        <v/>
      </c>
      <c r="AD57" s="4">
        <f t="shared" si="65"/>
        <v>0</v>
      </c>
      <c r="AE57" s="4" t="str">
        <f t="shared" si="66"/>
        <v/>
      </c>
      <c r="AF57" s="4">
        <f t="shared" si="67"/>
        <v>0</v>
      </c>
      <c r="AG57" s="4" t="str">
        <f t="shared" si="68"/>
        <v/>
      </c>
      <c r="AH57" s="4" t="str">
        <f t="shared" si="69"/>
        <v/>
      </c>
      <c r="AI57" s="4" t="str">
        <f t="shared" si="70"/>
        <v/>
      </c>
      <c r="AJ57" s="9">
        <f t="shared" si="71"/>
        <v>0</v>
      </c>
      <c r="AK57" s="9">
        <f t="shared" si="39"/>
        <v>0</v>
      </c>
      <c r="AL57" s="9">
        <f t="shared" si="40"/>
        <v>0</v>
      </c>
      <c r="AM57" s="52" t="str">
        <f t="shared" si="16"/>
        <v/>
      </c>
      <c r="AN57" s="4" t="str">
        <f t="shared" si="72"/>
        <v xml:space="preserve"> </v>
      </c>
      <c r="AO57" s="4" t="str">
        <f t="shared" si="73"/>
        <v/>
      </c>
      <c r="AP57" s="4" t="str">
        <f t="shared" si="74"/>
        <v/>
      </c>
      <c r="AQ57" s="4" t="str">
        <f t="shared" si="75"/>
        <v/>
      </c>
      <c r="AR57" s="4" t="str">
        <f t="shared" si="76"/>
        <v/>
      </c>
      <c r="AS57" s="4" t="str">
        <f t="shared" si="77"/>
        <v/>
      </c>
      <c r="AT57" s="4" t="str">
        <f t="shared" si="78"/>
        <v/>
      </c>
      <c r="AU57" s="4" t="str">
        <f t="shared" si="79"/>
        <v/>
      </c>
      <c r="AV57" s="4" t="str">
        <f t="shared" si="80"/>
        <v/>
      </c>
      <c r="AW57" s="4" t="str">
        <f t="shared" si="81"/>
        <v>999:99.99</v>
      </c>
      <c r="AX57" s="4" t="str">
        <f t="shared" si="82"/>
        <v>999:99.99</v>
      </c>
      <c r="AY57" s="4" t="str">
        <f t="shared" si="83"/>
        <v>999:99.99</v>
      </c>
      <c r="AZ57" s="4" t="str">
        <f t="shared" si="84"/>
        <v>999:99.99</v>
      </c>
      <c r="BA57" s="4">
        <f t="shared" si="85"/>
        <v>0</v>
      </c>
      <c r="BB57" s="4">
        <f t="shared" si="86"/>
        <v>0</v>
      </c>
      <c r="BC57" s="4">
        <f t="shared" si="87"/>
        <v>0</v>
      </c>
      <c r="BD57" s="4">
        <f t="shared" si="88"/>
        <v>0</v>
      </c>
      <c r="BG57" s="4">
        <v>52</v>
      </c>
      <c r="BH57" s="4" t="str">
        <f t="shared" si="41"/>
        <v/>
      </c>
      <c r="BI57" s="4" t="str">
        <f t="shared" si="42"/>
        <v/>
      </c>
      <c r="BJ57" s="4" t="str">
        <f t="shared" si="43"/>
        <v/>
      </c>
      <c r="BK57" s="4" t="str">
        <f t="shared" si="44"/>
        <v/>
      </c>
      <c r="BL57" s="4" t="str">
        <f t="shared" si="45"/>
        <v/>
      </c>
      <c r="BM57" s="4" t="str">
        <f t="shared" si="46"/>
        <v/>
      </c>
      <c r="BN57" s="4" t="str">
        <f t="shared" si="47"/>
        <v/>
      </c>
      <c r="BO57" s="4" t="str">
        <f t="shared" si="48"/>
        <v/>
      </c>
      <c r="BQ57" s="4">
        <f t="shared" si="49"/>
        <v>0</v>
      </c>
      <c r="BR57" s="4">
        <f t="shared" si="50"/>
        <v>0</v>
      </c>
      <c r="BT57" s="4">
        <v>52</v>
      </c>
      <c r="BU57" s="4">
        <v>5</v>
      </c>
      <c r="BV57" s="4">
        <v>0</v>
      </c>
      <c r="BW57" s="4" t="s">
        <v>159</v>
      </c>
      <c r="BX57" s="4" t="s">
        <v>132</v>
      </c>
      <c r="BY57" s="4">
        <v>6</v>
      </c>
    </row>
    <row r="58" spans="1:77" ht="22.5" customHeight="1" x14ac:dyDescent="0.15">
      <c r="A58" s="53" t="str">
        <f t="shared" si="51"/>
        <v/>
      </c>
      <c r="B58" s="28"/>
      <c r="C58" s="29"/>
      <c r="D58" s="29"/>
      <c r="E58" s="29"/>
      <c r="F58" s="29"/>
      <c r="G58" s="44"/>
      <c r="H58" s="33"/>
      <c r="I58" s="44"/>
      <c r="J58" s="33"/>
      <c r="K58" s="44"/>
      <c r="L58" s="33"/>
      <c r="M58" s="44"/>
      <c r="N58" s="33"/>
      <c r="O58" s="53" t="str">
        <f t="shared" si="52"/>
        <v/>
      </c>
      <c r="P58" s="57" t="str">
        <f t="shared" si="53"/>
        <v/>
      </c>
      <c r="Q58" s="8"/>
      <c r="R58" s="52" t="str">
        <f t="shared" si="54"/>
        <v/>
      </c>
      <c r="S58" s="83">
        <f t="shared" si="37"/>
        <v>0</v>
      </c>
      <c r="T58" s="4" t="str">
        <f t="shared" si="55"/>
        <v/>
      </c>
      <c r="U58" s="4" t="str">
        <f t="shared" si="56"/>
        <v/>
      </c>
      <c r="V58" s="4" t="str">
        <f t="shared" si="57"/>
        <v/>
      </c>
      <c r="W58" s="4" t="str">
        <f t="shared" si="58"/>
        <v/>
      </c>
      <c r="X58" s="4">
        <f t="shared" si="59"/>
        <v>0</v>
      </c>
      <c r="Y58" s="4">
        <f t="shared" si="60"/>
        <v>0</v>
      </c>
      <c r="Z58" s="4">
        <f t="shared" si="61"/>
        <v>0</v>
      </c>
      <c r="AA58" s="4" t="str">
        <f t="shared" si="62"/>
        <v/>
      </c>
      <c r="AB58" s="4">
        <f t="shared" si="63"/>
        <v>0</v>
      </c>
      <c r="AC58" s="4" t="str">
        <f t="shared" si="64"/>
        <v/>
      </c>
      <c r="AD58" s="4">
        <f t="shared" si="65"/>
        <v>0</v>
      </c>
      <c r="AE58" s="4" t="str">
        <f t="shared" si="66"/>
        <v/>
      </c>
      <c r="AF58" s="4">
        <f t="shared" si="67"/>
        <v>0</v>
      </c>
      <c r="AG58" s="4" t="str">
        <f t="shared" si="68"/>
        <v/>
      </c>
      <c r="AH58" s="4" t="str">
        <f t="shared" si="69"/>
        <v/>
      </c>
      <c r="AI58" s="4" t="str">
        <f t="shared" si="70"/>
        <v/>
      </c>
      <c r="AJ58" s="9">
        <f t="shared" si="71"/>
        <v>0</v>
      </c>
      <c r="AK58" s="9">
        <f t="shared" si="39"/>
        <v>0</v>
      </c>
      <c r="AL58" s="9">
        <f t="shared" si="40"/>
        <v>0</v>
      </c>
      <c r="AM58" s="52" t="str">
        <f t="shared" si="16"/>
        <v/>
      </c>
      <c r="AN58" s="4" t="str">
        <f t="shared" si="72"/>
        <v xml:space="preserve"> </v>
      </c>
      <c r="AO58" s="4" t="str">
        <f t="shared" si="73"/>
        <v/>
      </c>
      <c r="AP58" s="4" t="str">
        <f t="shared" si="74"/>
        <v/>
      </c>
      <c r="AQ58" s="4" t="str">
        <f t="shared" si="75"/>
        <v/>
      </c>
      <c r="AR58" s="4" t="str">
        <f t="shared" si="76"/>
        <v/>
      </c>
      <c r="AS58" s="4" t="str">
        <f t="shared" si="77"/>
        <v/>
      </c>
      <c r="AT58" s="4" t="str">
        <f t="shared" si="78"/>
        <v/>
      </c>
      <c r="AU58" s="4" t="str">
        <f t="shared" si="79"/>
        <v/>
      </c>
      <c r="AV58" s="4" t="str">
        <f t="shared" si="80"/>
        <v/>
      </c>
      <c r="AW58" s="4" t="str">
        <f t="shared" si="81"/>
        <v>999:99.99</v>
      </c>
      <c r="AX58" s="4" t="str">
        <f t="shared" si="82"/>
        <v>999:99.99</v>
      </c>
      <c r="AY58" s="4" t="str">
        <f t="shared" si="83"/>
        <v>999:99.99</v>
      </c>
      <c r="AZ58" s="4" t="str">
        <f t="shared" si="84"/>
        <v>999:99.99</v>
      </c>
      <c r="BA58" s="4">
        <f t="shared" si="85"/>
        <v>0</v>
      </c>
      <c r="BB58" s="4">
        <f t="shared" si="86"/>
        <v>0</v>
      </c>
      <c r="BC58" s="4">
        <f t="shared" si="87"/>
        <v>0</v>
      </c>
      <c r="BD58" s="4">
        <f t="shared" si="88"/>
        <v>0</v>
      </c>
      <c r="BG58" s="4">
        <v>53</v>
      </c>
      <c r="BH58" s="4" t="str">
        <f t="shared" si="41"/>
        <v/>
      </c>
      <c r="BI58" s="4" t="str">
        <f t="shared" si="42"/>
        <v/>
      </c>
      <c r="BJ58" s="4" t="str">
        <f t="shared" si="43"/>
        <v/>
      </c>
      <c r="BK58" s="4" t="str">
        <f t="shared" si="44"/>
        <v/>
      </c>
      <c r="BL58" s="4" t="str">
        <f t="shared" si="45"/>
        <v/>
      </c>
      <c r="BM58" s="4" t="str">
        <f t="shared" si="46"/>
        <v/>
      </c>
      <c r="BN58" s="4" t="str">
        <f t="shared" si="47"/>
        <v/>
      </c>
      <c r="BO58" s="4" t="str">
        <f t="shared" si="48"/>
        <v/>
      </c>
      <c r="BQ58" s="4">
        <f t="shared" si="49"/>
        <v>0</v>
      </c>
      <c r="BR58" s="4">
        <f t="shared" si="50"/>
        <v>0</v>
      </c>
      <c r="BT58" s="4">
        <v>53</v>
      </c>
      <c r="BU58" s="4">
        <v>5</v>
      </c>
      <c r="BV58" s="4">
        <v>0</v>
      </c>
      <c r="BW58" s="4" t="s">
        <v>159</v>
      </c>
      <c r="BX58" s="4" t="s">
        <v>132</v>
      </c>
      <c r="BY58" s="4">
        <v>6</v>
      </c>
    </row>
    <row r="59" spans="1:77" ht="22.5" customHeight="1" x14ac:dyDescent="0.15">
      <c r="A59" s="53" t="str">
        <f t="shared" si="51"/>
        <v/>
      </c>
      <c r="B59" s="28"/>
      <c r="C59" s="29"/>
      <c r="D59" s="29"/>
      <c r="E59" s="29"/>
      <c r="F59" s="29"/>
      <c r="G59" s="44"/>
      <c r="H59" s="33"/>
      <c r="I59" s="44"/>
      <c r="J59" s="33"/>
      <c r="K59" s="44"/>
      <c r="L59" s="33"/>
      <c r="M59" s="44"/>
      <c r="N59" s="33"/>
      <c r="O59" s="53" t="str">
        <f t="shared" si="52"/>
        <v/>
      </c>
      <c r="P59" s="57" t="str">
        <f t="shared" si="53"/>
        <v/>
      </c>
      <c r="Q59" s="8"/>
      <c r="R59" s="52" t="str">
        <f t="shared" si="54"/>
        <v/>
      </c>
      <c r="S59" s="83">
        <f t="shared" si="37"/>
        <v>0</v>
      </c>
      <c r="T59" s="4" t="str">
        <f t="shared" si="55"/>
        <v/>
      </c>
      <c r="U59" s="4" t="str">
        <f t="shared" si="56"/>
        <v/>
      </c>
      <c r="V59" s="4" t="str">
        <f t="shared" si="57"/>
        <v/>
      </c>
      <c r="W59" s="4" t="str">
        <f t="shared" si="58"/>
        <v/>
      </c>
      <c r="X59" s="4">
        <f t="shared" si="59"/>
        <v>0</v>
      </c>
      <c r="Y59" s="4">
        <f t="shared" si="60"/>
        <v>0</v>
      </c>
      <c r="Z59" s="4">
        <f t="shared" si="61"/>
        <v>0</v>
      </c>
      <c r="AA59" s="4" t="str">
        <f t="shared" si="62"/>
        <v/>
      </c>
      <c r="AB59" s="4">
        <f t="shared" si="63"/>
        <v>0</v>
      </c>
      <c r="AC59" s="4" t="str">
        <f t="shared" si="64"/>
        <v/>
      </c>
      <c r="AD59" s="4">
        <f t="shared" si="65"/>
        <v>0</v>
      </c>
      <c r="AE59" s="4" t="str">
        <f t="shared" si="66"/>
        <v/>
      </c>
      <c r="AF59" s="4">
        <f t="shared" si="67"/>
        <v>0</v>
      </c>
      <c r="AG59" s="4" t="str">
        <f t="shared" si="68"/>
        <v/>
      </c>
      <c r="AH59" s="4" t="str">
        <f t="shared" si="69"/>
        <v/>
      </c>
      <c r="AI59" s="4" t="str">
        <f t="shared" si="70"/>
        <v/>
      </c>
      <c r="AJ59" s="9">
        <f t="shared" si="71"/>
        <v>0</v>
      </c>
      <c r="AK59" s="9">
        <f t="shared" si="39"/>
        <v>0</v>
      </c>
      <c r="AL59" s="9">
        <f t="shared" si="40"/>
        <v>0</v>
      </c>
      <c r="AM59" s="52" t="str">
        <f t="shared" si="16"/>
        <v/>
      </c>
      <c r="AN59" s="4" t="str">
        <f t="shared" si="72"/>
        <v xml:space="preserve"> </v>
      </c>
      <c r="AO59" s="4" t="str">
        <f t="shared" si="73"/>
        <v/>
      </c>
      <c r="AP59" s="4" t="str">
        <f t="shared" si="74"/>
        <v/>
      </c>
      <c r="AQ59" s="4" t="str">
        <f t="shared" si="75"/>
        <v/>
      </c>
      <c r="AR59" s="4" t="str">
        <f t="shared" si="76"/>
        <v/>
      </c>
      <c r="AS59" s="4" t="str">
        <f t="shared" si="77"/>
        <v/>
      </c>
      <c r="AT59" s="4" t="str">
        <f t="shared" si="78"/>
        <v/>
      </c>
      <c r="AU59" s="4" t="str">
        <f t="shared" si="79"/>
        <v/>
      </c>
      <c r="AV59" s="4" t="str">
        <f t="shared" si="80"/>
        <v/>
      </c>
      <c r="AW59" s="4" t="str">
        <f t="shared" si="81"/>
        <v>999:99.99</v>
      </c>
      <c r="AX59" s="4" t="str">
        <f t="shared" si="82"/>
        <v>999:99.99</v>
      </c>
      <c r="AY59" s="4" t="str">
        <f t="shared" si="83"/>
        <v>999:99.99</v>
      </c>
      <c r="AZ59" s="4" t="str">
        <f t="shared" si="84"/>
        <v>999:99.99</v>
      </c>
      <c r="BA59" s="4">
        <f t="shared" si="85"/>
        <v>0</v>
      </c>
      <c r="BB59" s="4">
        <f t="shared" si="86"/>
        <v>0</v>
      </c>
      <c r="BC59" s="4">
        <f t="shared" si="87"/>
        <v>0</v>
      </c>
      <c r="BD59" s="4">
        <f t="shared" si="88"/>
        <v>0</v>
      </c>
      <c r="BG59" s="4">
        <v>54</v>
      </c>
      <c r="BH59" s="4" t="str">
        <f t="shared" si="41"/>
        <v/>
      </c>
      <c r="BI59" s="4" t="str">
        <f t="shared" si="42"/>
        <v/>
      </c>
      <c r="BJ59" s="4" t="str">
        <f t="shared" si="43"/>
        <v/>
      </c>
      <c r="BK59" s="4" t="str">
        <f t="shared" si="44"/>
        <v/>
      </c>
      <c r="BL59" s="4" t="str">
        <f t="shared" si="45"/>
        <v/>
      </c>
      <c r="BM59" s="4" t="str">
        <f t="shared" si="46"/>
        <v/>
      </c>
      <c r="BN59" s="4" t="str">
        <f t="shared" si="47"/>
        <v/>
      </c>
      <c r="BO59" s="4" t="str">
        <f t="shared" si="48"/>
        <v/>
      </c>
      <c r="BQ59" s="4">
        <f t="shared" si="49"/>
        <v>0</v>
      </c>
      <c r="BR59" s="4">
        <f t="shared" si="50"/>
        <v>0</v>
      </c>
      <c r="BT59" s="4">
        <v>54</v>
      </c>
      <c r="BU59" s="4">
        <v>5</v>
      </c>
      <c r="BV59" s="4">
        <v>0</v>
      </c>
      <c r="BW59" s="4" t="s">
        <v>159</v>
      </c>
      <c r="BX59" s="4" t="s">
        <v>132</v>
      </c>
      <c r="BY59" s="4">
        <v>6</v>
      </c>
    </row>
    <row r="60" spans="1:77" ht="22.5" customHeight="1" x14ac:dyDescent="0.15">
      <c r="A60" s="53" t="str">
        <f t="shared" si="51"/>
        <v/>
      </c>
      <c r="B60" s="28"/>
      <c r="C60" s="29"/>
      <c r="D60" s="29"/>
      <c r="E60" s="29"/>
      <c r="F60" s="29"/>
      <c r="G60" s="44"/>
      <c r="H60" s="33"/>
      <c r="I60" s="44"/>
      <c r="J60" s="33"/>
      <c r="K60" s="44"/>
      <c r="L60" s="33"/>
      <c r="M60" s="44"/>
      <c r="N60" s="33"/>
      <c r="O60" s="53" t="str">
        <f t="shared" si="52"/>
        <v/>
      </c>
      <c r="P60" s="57" t="str">
        <f t="shared" si="53"/>
        <v/>
      </c>
      <c r="Q60" s="8"/>
      <c r="R60" s="52" t="str">
        <f t="shared" si="54"/>
        <v/>
      </c>
      <c r="S60" s="83">
        <f t="shared" si="37"/>
        <v>0</v>
      </c>
      <c r="T60" s="4" t="str">
        <f t="shared" si="55"/>
        <v/>
      </c>
      <c r="U60" s="4" t="str">
        <f t="shared" si="56"/>
        <v/>
      </c>
      <c r="V60" s="4" t="str">
        <f t="shared" si="57"/>
        <v/>
      </c>
      <c r="W60" s="4" t="str">
        <f t="shared" si="58"/>
        <v/>
      </c>
      <c r="X60" s="4">
        <f t="shared" si="59"/>
        <v>0</v>
      </c>
      <c r="Y60" s="4">
        <f t="shared" si="60"/>
        <v>0</v>
      </c>
      <c r="Z60" s="4">
        <f t="shared" si="61"/>
        <v>0</v>
      </c>
      <c r="AA60" s="4" t="str">
        <f t="shared" si="62"/>
        <v/>
      </c>
      <c r="AB60" s="4">
        <f t="shared" si="63"/>
        <v>0</v>
      </c>
      <c r="AC60" s="4" t="str">
        <f t="shared" si="64"/>
        <v/>
      </c>
      <c r="AD60" s="4">
        <f t="shared" si="65"/>
        <v>0</v>
      </c>
      <c r="AE60" s="4" t="str">
        <f t="shared" si="66"/>
        <v/>
      </c>
      <c r="AF60" s="4">
        <f t="shared" si="67"/>
        <v>0</v>
      </c>
      <c r="AG60" s="4" t="str">
        <f t="shared" si="68"/>
        <v/>
      </c>
      <c r="AH60" s="4" t="str">
        <f t="shared" si="69"/>
        <v/>
      </c>
      <c r="AI60" s="4" t="str">
        <f t="shared" si="70"/>
        <v/>
      </c>
      <c r="AJ60" s="9">
        <f t="shared" si="71"/>
        <v>0</v>
      </c>
      <c r="AK60" s="9">
        <f t="shared" si="39"/>
        <v>0</v>
      </c>
      <c r="AL60" s="9">
        <f t="shared" si="40"/>
        <v>0</v>
      </c>
      <c r="AM60" s="52" t="str">
        <f t="shared" si="16"/>
        <v/>
      </c>
      <c r="AN60" s="4" t="str">
        <f t="shared" si="72"/>
        <v xml:space="preserve"> </v>
      </c>
      <c r="AO60" s="4" t="str">
        <f t="shared" si="73"/>
        <v/>
      </c>
      <c r="AP60" s="4" t="str">
        <f t="shared" si="74"/>
        <v/>
      </c>
      <c r="AQ60" s="4" t="str">
        <f t="shared" si="75"/>
        <v/>
      </c>
      <c r="AR60" s="4" t="str">
        <f t="shared" si="76"/>
        <v/>
      </c>
      <c r="AS60" s="4" t="str">
        <f t="shared" si="77"/>
        <v/>
      </c>
      <c r="AT60" s="4" t="str">
        <f t="shared" si="78"/>
        <v/>
      </c>
      <c r="AU60" s="4" t="str">
        <f t="shared" si="79"/>
        <v/>
      </c>
      <c r="AV60" s="4" t="str">
        <f t="shared" si="80"/>
        <v/>
      </c>
      <c r="AW60" s="4" t="str">
        <f t="shared" si="81"/>
        <v>999:99.99</v>
      </c>
      <c r="AX60" s="4" t="str">
        <f t="shared" si="82"/>
        <v>999:99.99</v>
      </c>
      <c r="AY60" s="4" t="str">
        <f t="shared" si="83"/>
        <v>999:99.99</v>
      </c>
      <c r="AZ60" s="4" t="str">
        <f t="shared" si="84"/>
        <v>999:99.99</v>
      </c>
      <c r="BA60" s="4">
        <f t="shared" si="85"/>
        <v>0</v>
      </c>
      <c r="BB60" s="4">
        <f t="shared" si="86"/>
        <v>0</v>
      </c>
      <c r="BC60" s="4">
        <f t="shared" si="87"/>
        <v>0</v>
      </c>
      <c r="BD60" s="4">
        <f t="shared" si="88"/>
        <v>0</v>
      </c>
      <c r="BG60" s="4">
        <v>55</v>
      </c>
      <c r="BH60" s="4" t="str">
        <f t="shared" si="41"/>
        <v/>
      </c>
      <c r="BI60" s="4" t="str">
        <f t="shared" si="42"/>
        <v/>
      </c>
      <c r="BJ60" s="4" t="str">
        <f t="shared" si="43"/>
        <v/>
      </c>
      <c r="BK60" s="4" t="str">
        <f t="shared" si="44"/>
        <v/>
      </c>
      <c r="BL60" s="4" t="str">
        <f t="shared" si="45"/>
        <v/>
      </c>
      <c r="BM60" s="4" t="str">
        <f t="shared" si="46"/>
        <v/>
      </c>
      <c r="BN60" s="4" t="str">
        <f t="shared" si="47"/>
        <v/>
      </c>
      <c r="BO60" s="4" t="str">
        <f t="shared" si="48"/>
        <v/>
      </c>
      <c r="BQ60" s="4">
        <f t="shared" si="49"/>
        <v>0</v>
      </c>
      <c r="BR60" s="4">
        <f t="shared" si="50"/>
        <v>0</v>
      </c>
      <c r="BT60" s="4">
        <v>55</v>
      </c>
      <c r="BU60" s="4">
        <v>5</v>
      </c>
      <c r="BV60" s="4">
        <v>0</v>
      </c>
      <c r="BW60" s="4" t="s">
        <v>159</v>
      </c>
      <c r="BX60" s="4" t="s">
        <v>132</v>
      </c>
      <c r="BY60" s="4">
        <v>6</v>
      </c>
    </row>
    <row r="61" spans="1:77" ht="22.5" customHeight="1" x14ac:dyDescent="0.15">
      <c r="A61" s="53" t="str">
        <f t="shared" si="51"/>
        <v/>
      </c>
      <c r="B61" s="28"/>
      <c r="C61" s="29"/>
      <c r="D61" s="29"/>
      <c r="E61" s="29"/>
      <c r="F61" s="29"/>
      <c r="G61" s="44"/>
      <c r="H61" s="33"/>
      <c r="I61" s="44"/>
      <c r="J61" s="33"/>
      <c r="K61" s="44"/>
      <c r="L61" s="33"/>
      <c r="M61" s="44"/>
      <c r="N61" s="33"/>
      <c r="O61" s="53" t="str">
        <f t="shared" si="52"/>
        <v/>
      </c>
      <c r="P61" s="57" t="str">
        <f t="shared" si="53"/>
        <v/>
      </c>
      <c r="Q61" s="8"/>
      <c r="R61" s="52" t="str">
        <f t="shared" si="54"/>
        <v/>
      </c>
      <c r="S61" s="83">
        <f t="shared" si="37"/>
        <v>0</v>
      </c>
      <c r="T61" s="4" t="str">
        <f t="shared" si="55"/>
        <v/>
      </c>
      <c r="U61" s="4" t="str">
        <f t="shared" si="56"/>
        <v/>
      </c>
      <c r="V61" s="4" t="str">
        <f t="shared" si="57"/>
        <v/>
      </c>
      <c r="W61" s="4" t="str">
        <f t="shared" si="58"/>
        <v/>
      </c>
      <c r="X61" s="4">
        <f t="shared" si="59"/>
        <v>0</v>
      </c>
      <c r="Y61" s="4">
        <f t="shared" si="60"/>
        <v>0</v>
      </c>
      <c r="Z61" s="4">
        <f t="shared" si="61"/>
        <v>0</v>
      </c>
      <c r="AA61" s="4" t="str">
        <f t="shared" si="62"/>
        <v/>
      </c>
      <c r="AB61" s="4">
        <f t="shared" si="63"/>
        <v>0</v>
      </c>
      <c r="AC61" s="4" t="str">
        <f t="shared" si="64"/>
        <v/>
      </c>
      <c r="AD61" s="4">
        <f t="shared" si="65"/>
        <v>0</v>
      </c>
      <c r="AE61" s="4" t="str">
        <f t="shared" si="66"/>
        <v/>
      </c>
      <c r="AF61" s="4">
        <f t="shared" si="67"/>
        <v>0</v>
      </c>
      <c r="AG61" s="4" t="str">
        <f t="shared" si="68"/>
        <v/>
      </c>
      <c r="AH61" s="4" t="str">
        <f t="shared" si="69"/>
        <v/>
      </c>
      <c r="AI61" s="4" t="str">
        <f t="shared" si="70"/>
        <v/>
      </c>
      <c r="AJ61" s="9">
        <f t="shared" si="71"/>
        <v>0</v>
      </c>
      <c r="AK61" s="9">
        <f t="shared" si="39"/>
        <v>0</v>
      </c>
      <c r="AL61" s="9">
        <f t="shared" si="40"/>
        <v>0</v>
      </c>
      <c r="AM61" s="52" t="str">
        <f t="shared" si="16"/>
        <v/>
      </c>
      <c r="AN61" s="4" t="str">
        <f t="shared" si="72"/>
        <v xml:space="preserve"> </v>
      </c>
      <c r="AO61" s="4" t="str">
        <f t="shared" si="73"/>
        <v/>
      </c>
      <c r="AP61" s="4" t="str">
        <f t="shared" si="74"/>
        <v/>
      </c>
      <c r="AQ61" s="4" t="str">
        <f t="shared" si="75"/>
        <v/>
      </c>
      <c r="AR61" s="4" t="str">
        <f t="shared" si="76"/>
        <v/>
      </c>
      <c r="AS61" s="4" t="str">
        <f t="shared" si="77"/>
        <v/>
      </c>
      <c r="AT61" s="4" t="str">
        <f t="shared" si="78"/>
        <v/>
      </c>
      <c r="AU61" s="4" t="str">
        <f t="shared" si="79"/>
        <v/>
      </c>
      <c r="AV61" s="4" t="str">
        <f t="shared" si="80"/>
        <v/>
      </c>
      <c r="AW61" s="4" t="str">
        <f t="shared" si="81"/>
        <v>999:99.99</v>
      </c>
      <c r="AX61" s="4" t="str">
        <f t="shared" si="82"/>
        <v>999:99.99</v>
      </c>
      <c r="AY61" s="4" t="str">
        <f t="shared" si="83"/>
        <v>999:99.99</v>
      </c>
      <c r="AZ61" s="4" t="str">
        <f t="shared" si="84"/>
        <v>999:99.99</v>
      </c>
      <c r="BA61" s="4">
        <f t="shared" si="85"/>
        <v>0</v>
      </c>
      <c r="BB61" s="4">
        <f t="shared" si="86"/>
        <v>0</v>
      </c>
      <c r="BC61" s="4">
        <f t="shared" si="87"/>
        <v>0</v>
      </c>
      <c r="BD61" s="4">
        <f t="shared" si="88"/>
        <v>0</v>
      </c>
      <c r="BG61" s="4">
        <v>56</v>
      </c>
      <c r="BH61" s="4" t="str">
        <f t="shared" si="41"/>
        <v/>
      </c>
      <c r="BI61" s="4" t="str">
        <f t="shared" si="42"/>
        <v/>
      </c>
      <c r="BJ61" s="4" t="str">
        <f t="shared" si="43"/>
        <v/>
      </c>
      <c r="BK61" s="4" t="str">
        <f t="shared" si="44"/>
        <v/>
      </c>
      <c r="BL61" s="4" t="str">
        <f t="shared" si="45"/>
        <v/>
      </c>
      <c r="BM61" s="4" t="str">
        <f t="shared" si="46"/>
        <v/>
      </c>
      <c r="BN61" s="4" t="str">
        <f t="shared" si="47"/>
        <v/>
      </c>
      <c r="BO61" s="4" t="str">
        <f t="shared" si="48"/>
        <v/>
      </c>
      <c r="BQ61" s="4">
        <f t="shared" si="49"/>
        <v>0</v>
      </c>
      <c r="BR61" s="4">
        <f t="shared" si="50"/>
        <v>0</v>
      </c>
      <c r="BT61" s="4">
        <v>56</v>
      </c>
      <c r="BU61" s="4">
        <v>5</v>
      </c>
      <c r="BV61" s="4">
        <v>0</v>
      </c>
      <c r="BW61" s="4" t="s">
        <v>159</v>
      </c>
      <c r="BX61" s="4" t="s">
        <v>132</v>
      </c>
      <c r="BY61" s="4">
        <v>6</v>
      </c>
    </row>
    <row r="62" spans="1:77" ht="22.5" customHeight="1" x14ac:dyDescent="0.15">
      <c r="A62" s="53" t="str">
        <f t="shared" si="51"/>
        <v/>
      </c>
      <c r="B62" s="28"/>
      <c r="C62" s="29"/>
      <c r="D62" s="29"/>
      <c r="E62" s="29"/>
      <c r="F62" s="29"/>
      <c r="G62" s="44"/>
      <c r="H62" s="33"/>
      <c r="I62" s="44"/>
      <c r="J62" s="33"/>
      <c r="K62" s="44"/>
      <c r="L62" s="33"/>
      <c r="M62" s="44"/>
      <c r="N62" s="33"/>
      <c r="O62" s="53" t="str">
        <f t="shared" si="52"/>
        <v/>
      </c>
      <c r="P62" s="57" t="str">
        <f t="shared" si="53"/>
        <v/>
      </c>
      <c r="Q62" s="8"/>
      <c r="R62" s="52" t="str">
        <f t="shared" si="54"/>
        <v/>
      </c>
      <c r="S62" s="83">
        <f t="shared" si="37"/>
        <v>0</v>
      </c>
      <c r="T62" s="4" t="str">
        <f t="shared" si="55"/>
        <v/>
      </c>
      <c r="U62" s="4" t="str">
        <f t="shared" si="56"/>
        <v/>
      </c>
      <c r="V62" s="4" t="str">
        <f t="shared" si="57"/>
        <v/>
      </c>
      <c r="W62" s="4" t="str">
        <f t="shared" si="58"/>
        <v/>
      </c>
      <c r="X62" s="4">
        <f t="shared" si="59"/>
        <v>0</v>
      </c>
      <c r="Y62" s="4">
        <f t="shared" si="60"/>
        <v>0</v>
      </c>
      <c r="Z62" s="4">
        <f t="shared" si="61"/>
        <v>0</v>
      </c>
      <c r="AA62" s="4" t="str">
        <f t="shared" si="62"/>
        <v/>
      </c>
      <c r="AB62" s="4">
        <f t="shared" si="63"/>
        <v>0</v>
      </c>
      <c r="AC62" s="4" t="str">
        <f t="shared" si="64"/>
        <v/>
      </c>
      <c r="AD62" s="4">
        <f t="shared" si="65"/>
        <v>0</v>
      </c>
      <c r="AE62" s="4" t="str">
        <f t="shared" si="66"/>
        <v/>
      </c>
      <c r="AF62" s="4">
        <f t="shared" si="67"/>
        <v>0</v>
      </c>
      <c r="AG62" s="4" t="str">
        <f t="shared" si="68"/>
        <v/>
      </c>
      <c r="AH62" s="4" t="str">
        <f t="shared" si="69"/>
        <v/>
      </c>
      <c r="AI62" s="4" t="str">
        <f t="shared" si="70"/>
        <v/>
      </c>
      <c r="AJ62" s="9">
        <f t="shared" si="71"/>
        <v>0</v>
      </c>
      <c r="AK62" s="9">
        <f t="shared" si="39"/>
        <v>0</v>
      </c>
      <c r="AL62" s="9">
        <f t="shared" si="40"/>
        <v>0</v>
      </c>
      <c r="AM62" s="52" t="str">
        <f t="shared" si="16"/>
        <v/>
      </c>
      <c r="AN62" s="4" t="str">
        <f t="shared" si="72"/>
        <v xml:space="preserve"> </v>
      </c>
      <c r="AO62" s="4" t="str">
        <f t="shared" si="73"/>
        <v/>
      </c>
      <c r="AP62" s="4" t="str">
        <f t="shared" si="74"/>
        <v/>
      </c>
      <c r="AQ62" s="4" t="str">
        <f t="shared" si="75"/>
        <v/>
      </c>
      <c r="AR62" s="4" t="str">
        <f t="shared" si="76"/>
        <v/>
      </c>
      <c r="AS62" s="4" t="str">
        <f t="shared" si="77"/>
        <v/>
      </c>
      <c r="AT62" s="4" t="str">
        <f t="shared" si="78"/>
        <v/>
      </c>
      <c r="AU62" s="4" t="str">
        <f t="shared" si="79"/>
        <v/>
      </c>
      <c r="AV62" s="4" t="str">
        <f t="shared" si="80"/>
        <v/>
      </c>
      <c r="AW62" s="4" t="str">
        <f t="shared" si="81"/>
        <v>999:99.99</v>
      </c>
      <c r="AX62" s="4" t="str">
        <f t="shared" si="82"/>
        <v>999:99.99</v>
      </c>
      <c r="AY62" s="4" t="str">
        <f t="shared" si="83"/>
        <v>999:99.99</v>
      </c>
      <c r="AZ62" s="4" t="str">
        <f t="shared" si="84"/>
        <v>999:99.99</v>
      </c>
      <c r="BA62" s="4">
        <f t="shared" si="85"/>
        <v>0</v>
      </c>
      <c r="BB62" s="4">
        <f t="shared" si="86"/>
        <v>0</v>
      </c>
      <c r="BC62" s="4">
        <f t="shared" si="87"/>
        <v>0</v>
      </c>
      <c r="BD62" s="4">
        <f t="shared" si="88"/>
        <v>0</v>
      </c>
      <c r="BG62" s="4">
        <v>57</v>
      </c>
      <c r="BH62" s="4" t="str">
        <f t="shared" si="41"/>
        <v/>
      </c>
      <c r="BI62" s="4" t="str">
        <f t="shared" si="42"/>
        <v/>
      </c>
      <c r="BJ62" s="4" t="str">
        <f t="shared" si="43"/>
        <v/>
      </c>
      <c r="BK62" s="4" t="str">
        <f t="shared" si="44"/>
        <v/>
      </c>
      <c r="BL62" s="4" t="str">
        <f t="shared" si="45"/>
        <v/>
      </c>
      <c r="BM62" s="4" t="str">
        <f t="shared" si="46"/>
        <v/>
      </c>
      <c r="BN62" s="4" t="str">
        <f t="shared" si="47"/>
        <v/>
      </c>
      <c r="BO62" s="4" t="str">
        <f t="shared" si="48"/>
        <v/>
      </c>
      <c r="BQ62" s="4">
        <f t="shared" si="49"/>
        <v>0</v>
      </c>
      <c r="BR62" s="4">
        <f t="shared" si="50"/>
        <v>0</v>
      </c>
      <c r="BT62" s="4">
        <v>57</v>
      </c>
      <c r="BU62" s="4">
        <v>5</v>
      </c>
      <c r="BV62" s="4">
        <v>0</v>
      </c>
      <c r="BW62" s="4" t="s">
        <v>159</v>
      </c>
      <c r="BX62" s="4" t="s">
        <v>132</v>
      </c>
      <c r="BY62" s="4">
        <v>6</v>
      </c>
    </row>
    <row r="63" spans="1:77" ht="22.5" customHeight="1" x14ac:dyDescent="0.15">
      <c r="A63" s="53" t="str">
        <f t="shared" si="51"/>
        <v/>
      </c>
      <c r="B63" s="28"/>
      <c r="C63" s="29"/>
      <c r="D63" s="29"/>
      <c r="E63" s="29"/>
      <c r="F63" s="29"/>
      <c r="G63" s="44"/>
      <c r="H63" s="33"/>
      <c r="I63" s="44"/>
      <c r="J63" s="33"/>
      <c r="K63" s="44"/>
      <c r="L63" s="33"/>
      <c r="M63" s="44"/>
      <c r="N63" s="33"/>
      <c r="O63" s="53" t="str">
        <f t="shared" si="52"/>
        <v/>
      </c>
      <c r="P63" s="57" t="str">
        <f t="shared" si="53"/>
        <v/>
      </c>
      <c r="Q63" s="8"/>
      <c r="R63" s="52" t="str">
        <f t="shared" si="54"/>
        <v/>
      </c>
      <c r="S63" s="83">
        <f t="shared" si="37"/>
        <v>0</v>
      </c>
      <c r="T63" s="4" t="str">
        <f t="shared" si="55"/>
        <v/>
      </c>
      <c r="U63" s="4" t="str">
        <f t="shared" si="56"/>
        <v/>
      </c>
      <c r="V63" s="4" t="str">
        <f t="shared" si="57"/>
        <v/>
      </c>
      <c r="W63" s="4" t="str">
        <f t="shared" si="58"/>
        <v/>
      </c>
      <c r="X63" s="4">
        <f t="shared" si="59"/>
        <v>0</v>
      </c>
      <c r="Y63" s="4">
        <f t="shared" si="60"/>
        <v>0</v>
      </c>
      <c r="Z63" s="4">
        <f t="shared" si="61"/>
        <v>0</v>
      </c>
      <c r="AA63" s="4" t="str">
        <f t="shared" si="62"/>
        <v/>
      </c>
      <c r="AB63" s="4">
        <f t="shared" si="63"/>
        <v>0</v>
      </c>
      <c r="AC63" s="4" t="str">
        <f t="shared" si="64"/>
        <v/>
      </c>
      <c r="AD63" s="4">
        <f t="shared" si="65"/>
        <v>0</v>
      </c>
      <c r="AE63" s="4" t="str">
        <f t="shared" si="66"/>
        <v/>
      </c>
      <c r="AF63" s="4">
        <f t="shared" si="67"/>
        <v>0</v>
      </c>
      <c r="AG63" s="4" t="str">
        <f t="shared" si="68"/>
        <v/>
      </c>
      <c r="AH63" s="4" t="str">
        <f t="shared" si="69"/>
        <v/>
      </c>
      <c r="AI63" s="4" t="str">
        <f t="shared" si="70"/>
        <v/>
      </c>
      <c r="AJ63" s="9">
        <f t="shared" si="71"/>
        <v>0</v>
      </c>
      <c r="AK63" s="9">
        <f t="shared" si="39"/>
        <v>0</v>
      </c>
      <c r="AL63" s="9">
        <f t="shared" si="40"/>
        <v>0</v>
      </c>
      <c r="AM63" s="52" t="str">
        <f t="shared" si="16"/>
        <v/>
      </c>
      <c r="AN63" s="4" t="str">
        <f t="shared" si="72"/>
        <v xml:space="preserve"> </v>
      </c>
      <c r="AO63" s="4" t="str">
        <f t="shared" si="73"/>
        <v/>
      </c>
      <c r="AP63" s="4" t="str">
        <f t="shared" si="74"/>
        <v/>
      </c>
      <c r="AQ63" s="4" t="str">
        <f t="shared" si="75"/>
        <v/>
      </c>
      <c r="AR63" s="4" t="str">
        <f t="shared" si="76"/>
        <v/>
      </c>
      <c r="AS63" s="4" t="str">
        <f t="shared" si="77"/>
        <v/>
      </c>
      <c r="AT63" s="4" t="str">
        <f t="shared" si="78"/>
        <v/>
      </c>
      <c r="AU63" s="4" t="str">
        <f t="shared" si="79"/>
        <v/>
      </c>
      <c r="AV63" s="4" t="str">
        <f t="shared" si="80"/>
        <v/>
      </c>
      <c r="AW63" s="4" t="str">
        <f t="shared" si="81"/>
        <v>999:99.99</v>
      </c>
      <c r="AX63" s="4" t="str">
        <f t="shared" si="82"/>
        <v>999:99.99</v>
      </c>
      <c r="AY63" s="4" t="str">
        <f t="shared" si="83"/>
        <v>999:99.99</v>
      </c>
      <c r="AZ63" s="4" t="str">
        <f t="shared" si="84"/>
        <v>999:99.99</v>
      </c>
      <c r="BA63" s="4">
        <f t="shared" si="85"/>
        <v>0</v>
      </c>
      <c r="BB63" s="4">
        <f t="shared" si="86"/>
        <v>0</v>
      </c>
      <c r="BC63" s="4">
        <f t="shared" si="87"/>
        <v>0</v>
      </c>
      <c r="BD63" s="4">
        <f t="shared" si="88"/>
        <v>0</v>
      </c>
      <c r="BG63" s="4">
        <v>58</v>
      </c>
      <c r="BH63" s="4" t="str">
        <f t="shared" si="41"/>
        <v/>
      </c>
      <c r="BI63" s="4" t="str">
        <f t="shared" si="42"/>
        <v/>
      </c>
      <c r="BJ63" s="4" t="str">
        <f t="shared" si="43"/>
        <v/>
      </c>
      <c r="BK63" s="4" t="str">
        <f t="shared" si="44"/>
        <v/>
      </c>
      <c r="BL63" s="4" t="str">
        <f t="shared" si="45"/>
        <v/>
      </c>
      <c r="BM63" s="4" t="str">
        <f t="shared" si="46"/>
        <v/>
      </c>
      <c r="BN63" s="4" t="str">
        <f t="shared" si="47"/>
        <v/>
      </c>
      <c r="BO63" s="4" t="str">
        <f t="shared" si="48"/>
        <v/>
      </c>
      <c r="BQ63" s="4">
        <f t="shared" si="49"/>
        <v>0</v>
      </c>
      <c r="BR63" s="4">
        <f t="shared" si="50"/>
        <v>0</v>
      </c>
      <c r="BT63" s="4">
        <v>58</v>
      </c>
      <c r="BU63" s="4">
        <v>5</v>
      </c>
      <c r="BV63" s="4">
        <v>0</v>
      </c>
      <c r="BW63" s="4" t="s">
        <v>159</v>
      </c>
      <c r="BX63" s="4" t="s">
        <v>132</v>
      </c>
      <c r="BY63" s="4">
        <v>6</v>
      </c>
    </row>
    <row r="64" spans="1:77" ht="22.5" customHeight="1" x14ac:dyDescent="0.15">
      <c r="A64" s="53" t="str">
        <f t="shared" si="51"/>
        <v/>
      </c>
      <c r="B64" s="28"/>
      <c r="C64" s="29"/>
      <c r="D64" s="29"/>
      <c r="E64" s="29"/>
      <c r="F64" s="29"/>
      <c r="G64" s="44"/>
      <c r="H64" s="33"/>
      <c r="I64" s="44"/>
      <c r="J64" s="33"/>
      <c r="K64" s="44"/>
      <c r="L64" s="33"/>
      <c r="M64" s="44"/>
      <c r="N64" s="33"/>
      <c r="O64" s="53" t="str">
        <f t="shared" si="52"/>
        <v/>
      </c>
      <c r="P64" s="57" t="str">
        <f t="shared" si="53"/>
        <v/>
      </c>
      <c r="Q64" s="8"/>
      <c r="R64" s="52" t="str">
        <f t="shared" si="54"/>
        <v/>
      </c>
      <c r="S64" s="83">
        <f t="shared" si="37"/>
        <v>0</v>
      </c>
      <c r="T64" s="4" t="str">
        <f t="shared" si="55"/>
        <v/>
      </c>
      <c r="U64" s="4" t="str">
        <f t="shared" si="56"/>
        <v/>
      </c>
      <c r="V64" s="4" t="str">
        <f t="shared" si="57"/>
        <v/>
      </c>
      <c r="W64" s="4" t="str">
        <f t="shared" si="58"/>
        <v/>
      </c>
      <c r="X64" s="4">
        <f t="shared" si="59"/>
        <v>0</v>
      </c>
      <c r="Y64" s="4">
        <f t="shared" si="60"/>
        <v>0</v>
      </c>
      <c r="Z64" s="4">
        <f t="shared" si="61"/>
        <v>0</v>
      </c>
      <c r="AA64" s="4" t="str">
        <f t="shared" si="62"/>
        <v/>
      </c>
      <c r="AB64" s="4">
        <f t="shared" si="63"/>
        <v>0</v>
      </c>
      <c r="AC64" s="4" t="str">
        <f t="shared" si="64"/>
        <v/>
      </c>
      <c r="AD64" s="4">
        <f t="shared" si="65"/>
        <v>0</v>
      </c>
      <c r="AE64" s="4" t="str">
        <f t="shared" si="66"/>
        <v/>
      </c>
      <c r="AF64" s="4">
        <f t="shared" si="67"/>
        <v>0</v>
      </c>
      <c r="AG64" s="4" t="str">
        <f t="shared" si="68"/>
        <v/>
      </c>
      <c r="AH64" s="4" t="str">
        <f t="shared" si="69"/>
        <v/>
      </c>
      <c r="AI64" s="4" t="str">
        <f t="shared" si="70"/>
        <v/>
      </c>
      <c r="AJ64" s="9">
        <f t="shared" si="71"/>
        <v>0</v>
      </c>
      <c r="AK64" s="9">
        <f t="shared" si="39"/>
        <v>0</v>
      </c>
      <c r="AL64" s="9">
        <f t="shared" si="40"/>
        <v>0</v>
      </c>
      <c r="AM64" s="52" t="str">
        <f t="shared" si="16"/>
        <v/>
      </c>
      <c r="AN64" s="4" t="str">
        <f t="shared" si="72"/>
        <v xml:space="preserve"> </v>
      </c>
      <c r="AO64" s="4" t="str">
        <f t="shared" si="73"/>
        <v/>
      </c>
      <c r="AP64" s="4" t="str">
        <f t="shared" si="74"/>
        <v/>
      </c>
      <c r="AQ64" s="4" t="str">
        <f t="shared" si="75"/>
        <v/>
      </c>
      <c r="AR64" s="4" t="str">
        <f t="shared" si="76"/>
        <v/>
      </c>
      <c r="AS64" s="4" t="str">
        <f t="shared" si="77"/>
        <v/>
      </c>
      <c r="AT64" s="4" t="str">
        <f t="shared" si="78"/>
        <v/>
      </c>
      <c r="AU64" s="4" t="str">
        <f t="shared" si="79"/>
        <v/>
      </c>
      <c r="AV64" s="4" t="str">
        <f t="shared" si="80"/>
        <v/>
      </c>
      <c r="AW64" s="4" t="str">
        <f t="shared" si="81"/>
        <v>999:99.99</v>
      </c>
      <c r="AX64" s="4" t="str">
        <f t="shared" si="82"/>
        <v>999:99.99</v>
      </c>
      <c r="AY64" s="4" t="str">
        <f t="shared" si="83"/>
        <v>999:99.99</v>
      </c>
      <c r="AZ64" s="4" t="str">
        <f t="shared" si="84"/>
        <v>999:99.99</v>
      </c>
      <c r="BA64" s="4">
        <f t="shared" si="85"/>
        <v>0</v>
      </c>
      <c r="BB64" s="4">
        <f t="shared" si="86"/>
        <v>0</v>
      </c>
      <c r="BC64" s="4">
        <f t="shared" si="87"/>
        <v>0</v>
      </c>
      <c r="BD64" s="4">
        <f t="shared" si="88"/>
        <v>0</v>
      </c>
      <c r="BG64" s="4">
        <v>59</v>
      </c>
      <c r="BH64" s="4" t="str">
        <f t="shared" si="41"/>
        <v/>
      </c>
      <c r="BI64" s="4" t="str">
        <f t="shared" si="42"/>
        <v/>
      </c>
      <c r="BJ64" s="4" t="str">
        <f t="shared" si="43"/>
        <v/>
      </c>
      <c r="BK64" s="4" t="str">
        <f t="shared" si="44"/>
        <v/>
      </c>
      <c r="BL64" s="4" t="str">
        <f t="shared" si="45"/>
        <v/>
      </c>
      <c r="BM64" s="4" t="str">
        <f t="shared" si="46"/>
        <v/>
      </c>
      <c r="BN64" s="4" t="str">
        <f t="shared" si="47"/>
        <v/>
      </c>
      <c r="BO64" s="4" t="str">
        <f t="shared" si="48"/>
        <v/>
      </c>
      <c r="BQ64" s="4">
        <f t="shared" si="49"/>
        <v>0</v>
      </c>
      <c r="BR64" s="4">
        <f t="shared" si="50"/>
        <v>0</v>
      </c>
      <c r="BT64" s="4">
        <v>59</v>
      </c>
      <c r="BU64" s="4">
        <v>5</v>
      </c>
      <c r="BV64" s="4">
        <v>0</v>
      </c>
      <c r="BW64" s="4" t="s">
        <v>159</v>
      </c>
      <c r="BX64" s="4" t="s">
        <v>132</v>
      </c>
      <c r="BY64" s="4">
        <v>6</v>
      </c>
    </row>
    <row r="65" spans="1:77" ht="22.5" customHeight="1" x14ac:dyDescent="0.15">
      <c r="A65" s="53" t="str">
        <f t="shared" si="51"/>
        <v/>
      </c>
      <c r="B65" s="28"/>
      <c r="C65" s="29"/>
      <c r="D65" s="29"/>
      <c r="E65" s="29"/>
      <c r="F65" s="29"/>
      <c r="G65" s="44"/>
      <c r="H65" s="33"/>
      <c r="I65" s="44"/>
      <c r="J65" s="33"/>
      <c r="K65" s="44"/>
      <c r="L65" s="33"/>
      <c r="M65" s="44"/>
      <c r="N65" s="33"/>
      <c r="O65" s="53" t="str">
        <f t="shared" si="52"/>
        <v/>
      </c>
      <c r="P65" s="57" t="str">
        <f t="shared" si="53"/>
        <v/>
      </c>
      <c r="Q65" s="8"/>
      <c r="R65" s="52" t="str">
        <f t="shared" si="54"/>
        <v/>
      </c>
      <c r="S65" s="83">
        <f t="shared" si="37"/>
        <v>0</v>
      </c>
      <c r="T65" s="4" t="str">
        <f t="shared" si="55"/>
        <v/>
      </c>
      <c r="U65" s="4" t="str">
        <f t="shared" si="56"/>
        <v/>
      </c>
      <c r="V65" s="4" t="str">
        <f t="shared" si="57"/>
        <v/>
      </c>
      <c r="W65" s="4" t="str">
        <f t="shared" si="58"/>
        <v/>
      </c>
      <c r="X65" s="4">
        <f t="shared" ref="X65:X82" si="89">LEN(V65)+LEN(W65)</f>
        <v>0</v>
      </c>
      <c r="Y65" s="4">
        <f t="shared" si="60"/>
        <v>0</v>
      </c>
      <c r="Z65" s="4">
        <f t="shared" si="61"/>
        <v>0</v>
      </c>
      <c r="AA65" s="4" t="str">
        <f t="shared" si="62"/>
        <v/>
      </c>
      <c r="AB65" s="4">
        <f t="shared" si="63"/>
        <v>0</v>
      </c>
      <c r="AC65" s="4" t="str">
        <f t="shared" si="64"/>
        <v/>
      </c>
      <c r="AD65" s="4">
        <f t="shared" si="65"/>
        <v>0</v>
      </c>
      <c r="AE65" s="4" t="str">
        <f t="shared" si="66"/>
        <v/>
      </c>
      <c r="AF65" s="4">
        <f t="shared" si="67"/>
        <v>0</v>
      </c>
      <c r="AG65" s="4" t="str">
        <f t="shared" si="68"/>
        <v/>
      </c>
      <c r="AH65" s="4" t="str">
        <f t="shared" si="69"/>
        <v/>
      </c>
      <c r="AI65" s="4" t="str">
        <f t="shared" si="70"/>
        <v/>
      </c>
      <c r="AJ65" s="9">
        <f t="shared" si="71"/>
        <v>0</v>
      </c>
      <c r="AK65" s="9">
        <f t="shared" si="39"/>
        <v>0</v>
      </c>
      <c r="AL65" s="9">
        <f t="shared" si="40"/>
        <v>0</v>
      </c>
      <c r="AM65" s="52" t="str">
        <f t="shared" si="16"/>
        <v/>
      </c>
      <c r="AN65" s="4" t="str">
        <f t="shared" si="72"/>
        <v xml:space="preserve"> </v>
      </c>
      <c r="AO65" s="4" t="str">
        <f t="shared" si="73"/>
        <v/>
      </c>
      <c r="AP65" s="4" t="str">
        <f t="shared" si="74"/>
        <v/>
      </c>
      <c r="AQ65" s="4" t="str">
        <f t="shared" si="75"/>
        <v/>
      </c>
      <c r="AR65" s="4" t="str">
        <f t="shared" si="76"/>
        <v/>
      </c>
      <c r="AS65" s="4" t="str">
        <f t="shared" si="77"/>
        <v/>
      </c>
      <c r="AT65" s="4" t="str">
        <f t="shared" si="78"/>
        <v/>
      </c>
      <c r="AU65" s="4" t="str">
        <f t="shared" si="79"/>
        <v/>
      </c>
      <c r="AV65" s="4" t="str">
        <f t="shared" si="80"/>
        <v/>
      </c>
      <c r="AW65" s="4" t="str">
        <f t="shared" si="81"/>
        <v>999:99.99</v>
      </c>
      <c r="AX65" s="4" t="str">
        <f t="shared" si="82"/>
        <v>999:99.99</v>
      </c>
      <c r="AY65" s="4" t="str">
        <f t="shared" si="83"/>
        <v>999:99.99</v>
      </c>
      <c r="AZ65" s="4" t="str">
        <f t="shared" si="84"/>
        <v>999:99.99</v>
      </c>
      <c r="BA65" s="4">
        <f t="shared" si="85"/>
        <v>0</v>
      </c>
      <c r="BB65" s="4">
        <f t="shared" si="86"/>
        <v>0</v>
      </c>
      <c r="BC65" s="4">
        <f t="shared" si="87"/>
        <v>0</v>
      </c>
      <c r="BD65" s="4">
        <f t="shared" si="88"/>
        <v>0</v>
      </c>
      <c r="BG65" s="4">
        <v>60</v>
      </c>
      <c r="BH65" s="4" t="str">
        <f t="shared" si="41"/>
        <v/>
      </c>
      <c r="BI65" s="4" t="str">
        <f t="shared" si="42"/>
        <v/>
      </c>
      <c r="BJ65" s="4" t="str">
        <f t="shared" si="43"/>
        <v/>
      </c>
      <c r="BK65" s="4" t="str">
        <f t="shared" si="44"/>
        <v/>
      </c>
      <c r="BL65" s="4" t="str">
        <f t="shared" si="45"/>
        <v/>
      </c>
      <c r="BM65" s="4" t="str">
        <f t="shared" si="46"/>
        <v/>
      </c>
      <c r="BN65" s="4" t="str">
        <f t="shared" si="47"/>
        <v/>
      </c>
      <c r="BO65" s="4" t="str">
        <f t="shared" si="48"/>
        <v/>
      </c>
      <c r="BQ65" s="4">
        <f t="shared" si="49"/>
        <v>0</v>
      </c>
      <c r="BR65" s="4">
        <f t="shared" si="50"/>
        <v>0</v>
      </c>
      <c r="BT65" s="4">
        <v>60</v>
      </c>
      <c r="BU65" s="4">
        <v>5</v>
      </c>
      <c r="BV65" s="4">
        <v>0</v>
      </c>
      <c r="BW65" s="4" t="s">
        <v>159</v>
      </c>
      <c r="BX65" s="4" t="s">
        <v>132</v>
      </c>
      <c r="BY65" s="4">
        <v>6</v>
      </c>
    </row>
    <row r="66" spans="1:77" ht="22.5" customHeight="1" x14ac:dyDescent="0.15">
      <c r="A66" s="53" t="str">
        <f t="shared" si="51"/>
        <v/>
      </c>
      <c r="B66" s="28"/>
      <c r="C66" s="29"/>
      <c r="D66" s="29"/>
      <c r="E66" s="29"/>
      <c r="F66" s="29"/>
      <c r="G66" s="44"/>
      <c r="H66" s="33"/>
      <c r="I66" s="44"/>
      <c r="J66" s="33"/>
      <c r="K66" s="44"/>
      <c r="L66" s="33"/>
      <c r="M66" s="44"/>
      <c r="N66" s="33"/>
      <c r="O66" s="53" t="str">
        <f t="shared" si="52"/>
        <v/>
      </c>
      <c r="P66" s="57" t="str">
        <f t="shared" si="53"/>
        <v/>
      </c>
      <c r="Q66" s="8"/>
      <c r="R66" s="52" t="str">
        <f t="shared" si="54"/>
        <v/>
      </c>
      <c r="S66" s="83">
        <f t="shared" si="37"/>
        <v>0</v>
      </c>
      <c r="T66" s="4" t="str">
        <f t="shared" si="55"/>
        <v/>
      </c>
      <c r="U66" s="4" t="str">
        <f t="shared" si="56"/>
        <v/>
      </c>
      <c r="V66" s="4" t="str">
        <f t="shared" si="57"/>
        <v/>
      </c>
      <c r="W66" s="4" t="str">
        <f t="shared" si="58"/>
        <v/>
      </c>
      <c r="X66" s="4">
        <f t="shared" si="89"/>
        <v>0</v>
      </c>
      <c r="Y66" s="4">
        <f t="shared" si="60"/>
        <v>0</v>
      </c>
      <c r="Z66" s="4">
        <f t="shared" si="61"/>
        <v>0</v>
      </c>
      <c r="AA66" s="4" t="str">
        <f t="shared" si="62"/>
        <v/>
      </c>
      <c r="AB66" s="4">
        <f t="shared" si="63"/>
        <v>0</v>
      </c>
      <c r="AC66" s="4" t="str">
        <f t="shared" si="64"/>
        <v/>
      </c>
      <c r="AD66" s="4">
        <f t="shared" si="65"/>
        <v>0</v>
      </c>
      <c r="AE66" s="4" t="str">
        <f t="shared" si="66"/>
        <v/>
      </c>
      <c r="AF66" s="4">
        <f t="shared" si="67"/>
        <v>0</v>
      </c>
      <c r="AG66" s="4" t="str">
        <f t="shared" si="68"/>
        <v/>
      </c>
      <c r="AH66" s="4" t="str">
        <f t="shared" si="69"/>
        <v/>
      </c>
      <c r="AI66" s="4" t="str">
        <f t="shared" si="70"/>
        <v/>
      </c>
      <c r="AJ66" s="9">
        <f t="shared" si="71"/>
        <v>0</v>
      </c>
      <c r="AK66" s="9">
        <f t="shared" si="39"/>
        <v>0</v>
      </c>
      <c r="AL66" s="9">
        <f t="shared" si="40"/>
        <v>0</v>
      </c>
      <c r="AM66" s="52" t="str">
        <f t="shared" si="16"/>
        <v/>
      </c>
      <c r="AN66" s="4" t="str">
        <f t="shared" si="72"/>
        <v xml:space="preserve"> </v>
      </c>
      <c r="AO66" s="4" t="str">
        <f t="shared" si="73"/>
        <v/>
      </c>
      <c r="AP66" s="4" t="str">
        <f t="shared" si="74"/>
        <v/>
      </c>
      <c r="AQ66" s="4" t="str">
        <f t="shared" si="75"/>
        <v/>
      </c>
      <c r="AR66" s="4" t="str">
        <f t="shared" si="76"/>
        <v/>
      </c>
      <c r="AS66" s="4" t="str">
        <f t="shared" si="77"/>
        <v/>
      </c>
      <c r="AT66" s="4" t="str">
        <f t="shared" si="78"/>
        <v/>
      </c>
      <c r="AU66" s="4" t="str">
        <f t="shared" si="79"/>
        <v/>
      </c>
      <c r="AV66" s="4" t="str">
        <f t="shared" si="80"/>
        <v/>
      </c>
      <c r="AW66" s="4" t="str">
        <f t="shared" si="81"/>
        <v>999:99.99</v>
      </c>
      <c r="AX66" s="4" t="str">
        <f t="shared" si="82"/>
        <v>999:99.99</v>
      </c>
      <c r="AY66" s="4" t="str">
        <f t="shared" si="83"/>
        <v>999:99.99</v>
      </c>
      <c r="AZ66" s="4" t="str">
        <f t="shared" si="84"/>
        <v>999:99.99</v>
      </c>
      <c r="BA66" s="4">
        <f t="shared" si="85"/>
        <v>0</v>
      </c>
      <c r="BB66" s="4">
        <f t="shared" si="86"/>
        <v>0</v>
      </c>
      <c r="BC66" s="4">
        <f t="shared" si="87"/>
        <v>0</v>
      </c>
      <c r="BD66" s="4">
        <f t="shared" si="88"/>
        <v>0</v>
      </c>
      <c r="BG66" s="4">
        <v>61</v>
      </c>
      <c r="BH66" s="4" t="str">
        <f t="shared" si="41"/>
        <v/>
      </c>
      <c r="BI66" s="4" t="str">
        <f t="shared" si="42"/>
        <v/>
      </c>
      <c r="BJ66" s="4" t="str">
        <f t="shared" si="43"/>
        <v/>
      </c>
      <c r="BK66" s="4" t="str">
        <f t="shared" si="44"/>
        <v/>
      </c>
      <c r="BL66" s="4" t="str">
        <f t="shared" si="45"/>
        <v/>
      </c>
      <c r="BM66" s="4" t="str">
        <f t="shared" si="46"/>
        <v/>
      </c>
      <c r="BN66" s="4" t="str">
        <f t="shared" si="47"/>
        <v/>
      </c>
      <c r="BO66" s="4" t="str">
        <f t="shared" si="48"/>
        <v/>
      </c>
      <c r="BQ66" s="4">
        <f t="shared" si="49"/>
        <v>0</v>
      </c>
      <c r="BR66" s="4">
        <f t="shared" si="50"/>
        <v>0</v>
      </c>
      <c r="BT66" s="4">
        <v>61</v>
      </c>
      <c r="BU66" s="4">
        <v>5</v>
      </c>
      <c r="BV66" s="4">
        <v>0</v>
      </c>
      <c r="BW66" s="4" t="s">
        <v>159</v>
      </c>
      <c r="BX66" s="4" t="s">
        <v>132</v>
      </c>
      <c r="BY66" s="4">
        <v>6</v>
      </c>
    </row>
    <row r="67" spans="1:77" ht="22.5" customHeight="1" x14ac:dyDescent="0.15">
      <c r="A67" s="53" t="str">
        <f t="shared" si="51"/>
        <v/>
      </c>
      <c r="B67" s="28"/>
      <c r="C67" s="29"/>
      <c r="D67" s="29"/>
      <c r="E67" s="29"/>
      <c r="F67" s="29"/>
      <c r="G67" s="44"/>
      <c r="H67" s="33"/>
      <c r="I67" s="44"/>
      <c r="J67" s="33"/>
      <c r="K67" s="44"/>
      <c r="L67" s="33"/>
      <c r="M67" s="44"/>
      <c r="N67" s="33"/>
      <c r="O67" s="53" t="str">
        <f t="shared" si="52"/>
        <v/>
      </c>
      <c r="P67" s="57" t="str">
        <f t="shared" si="53"/>
        <v/>
      </c>
      <c r="Q67" s="8"/>
      <c r="R67" s="52" t="str">
        <f t="shared" si="54"/>
        <v/>
      </c>
      <c r="S67" s="83">
        <f t="shared" si="37"/>
        <v>0</v>
      </c>
      <c r="T67" s="4" t="str">
        <f t="shared" si="55"/>
        <v/>
      </c>
      <c r="U67" s="4" t="str">
        <f t="shared" si="56"/>
        <v/>
      </c>
      <c r="V67" s="4" t="str">
        <f t="shared" si="57"/>
        <v/>
      </c>
      <c r="W67" s="4" t="str">
        <f t="shared" si="58"/>
        <v/>
      </c>
      <c r="X67" s="4">
        <f t="shared" si="89"/>
        <v>0</v>
      </c>
      <c r="Y67" s="4">
        <f t="shared" si="60"/>
        <v>0</v>
      </c>
      <c r="Z67" s="4">
        <f t="shared" si="61"/>
        <v>0</v>
      </c>
      <c r="AA67" s="4" t="str">
        <f t="shared" si="62"/>
        <v/>
      </c>
      <c r="AB67" s="4">
        <f t="shared" si="63"/>
        <v>0</v>
      </c>
      <c r="AC67" s="4" t="str">
        <f t="shared" si="64"/>
        <v/>
      </c>
      <c r="AD67" s="4">
        <f t="shared" si="65"/>
        <v>0</v>
      </c>
      <c r="AE67" s="4" t="str">
        <f t="shared" si="66"/>
        <v/>
      </c>
      <c r="AF67" s="4">
        <f t="shared" si="67"/>
        <v>0</v>
      </c>
      <c r="AG67" s="4" t="str">
        <f t="shared" si="68"/>
        <v/>
      </c>
      <c r="AH67" s="4" t="str">
        <f t="shared" si="69"/>
        <v/>
      </c>
      <c r="AI67" s="4" t="str">
        <f t="shared" si="70"/>
        <v/>
      </c>
      <c r="AJ67" s="9">
        <f t="shared" si="71"/>
        <v>0</v>
      </c>
      <c r="AK67" s="9">
        <f t="shared" si="39"/>
        <v>0</v>
      </c>
      <c r="AL67" s="9">
        <f t="shared" si="40"/>
        <v>0</v>
      </c>
      <c r="AM67" s="52" t="str">
        <f t="shared" si="16"/>
        <v/>
      </c>
      <c r="AN67" s="4" t="str">
        <f t="shared" si="72"/>
        <v xml:space="preserve"> </v>
      </c>
      <c r="AO67" s="4" t="str">
        <f t="shared" si="73"/>
        <v/>
      </c>
      <c r="AP67" s="4" t="str">
        <f t="shared" si="74"/>
        <v/>
      </c>
      <c r="AQ67" s="4" t="str">
        <f t="shared" si="75"/>
        <v/>
      </c>
      <c r="AR67" s="4" t="str">
        <f t="shared" si="76"/>
        <v/>
      </c>
      <c r="AS67" s="4" t="str">
        <f t="shared" si="77"/>
        <v/>
      </c>
      <c r="AT67" s="4" t="str">
        <f t="shared" si="78"/>
        <v/>
      </c>
      <c r="AU67" s="4" t="str">
        <f t="shared" si="79"/>
        <v/>
      </c>
      <c r="AV67" s="4" t="str">
        <f t="shared" si="80"/>
        <v/>
      </c>
      <c r="AW67" s="4" t="str">
        <f t="shared" si="81"/>
        <v>999:99.99</v>
      </c>
      <c r="AX67" s="4" t="str">
        <f t="shared" si="82"/>
        <v>999:99.99</v>
      </c>
      <c r="AY67" s="4" t="str">
        <f t="shared" si="83"/>
        <v>999:99.99</v>
      </c>
      <c r="AZ67" s="4" t="str">
        <f t="shared" si="84"/>
        <v>999:99.99</v>
      </c>
      <c r="BA67" s="4">
        <f t="shared" si="85"/>
        <v>0</v>
      </c>
      <c r="BB67" s="4">
        <f t="shared" si="86"/>
        <v>0</v>
      </c>
      <c r="BC67" s="4">
        <f t="shared" si="87"/>
        <v>0</v>
      </c>
      <c r="BD67" s="4">
        <f t="shared" si="88"/>
        <v>0</v>
      </c>
      <c r="BG67" s="4">
        <v>62</v>
      </c>
      <c r="BH67" s="4" t="str">
        <f t="shared" si="41"/>
        <v/>
      </c>
      <c r="BI67" s="4" t="str">
        <f t="shared" si="42"/>
        <v/>
      </c>
      <c r="BJ67" s="4" t="str">
        <f t="shared" si="43"/>
        <v/>
      </c>
      <c r="BK67" s="4" t="str">
        <f t="shared" si="44"/>
        <v/>
      </c>
      <c r="BL67" s="4" t="str">
        <f t="shared" si="45"/>
        <v/>
      </c>
      <c r="BM67" s="4" t="str">
        <f t="shared" si="46"/>
        <v/>
      </c>
      <c r="BN67" s="4" t="str">
        <f t="shared" si="47"/>
        <v/>
      </c>
      <c r="BO67" s="4" t="str">
        <f t="shared" si="48"/>
        <v/>
      </c>
      <c r="BQ67" s="4">
        <f t="shared" si="49"/>
        <v>0</v>
      </c>
      <c r="BR67" s="4">
        <f t="shared" si="50"/>
        <v>0</v>
      </c>
      <c r="BT67" s="4">
        <v>62</v>
      </c>
      <c r="BU67" s="4">
        <v>5</v>
      </c>
      <c r="BV67" s="4">
        <v>0</v>
      </c>
      <c r="BW67" s="4" t="s">
        <v>159</v>
      </c>
      <c r="BX67" s="4" t="s">
        <v>132</v>
      </c>
      <c r="BY67" s="4">
        <v>6</v>
      </c>
    </row>
    <row r="68" spans="1:77" ht="22.5" customHeight="1" x14ac:dyDescent="0.15">
      <c r="A68" s="53" t="str">
        <f t="shared" si="51"/>
        <v/>
      </c>
      <c r="B68" s="28"/>
      <c r="C68" s="29"/>
      <c r="D68" s="29"/>
      <c r="E68" s="29"/>
      <c r="F68" s="29"/>
      <c r="G68" s="44"/>
      <c r="H68" s="33"/>
      <c r="I68" s="44"/>
      <c r="J68" s="33"/>
      <c r="K68" s="44"/>
      <c r="L68" s="33"/>
      <c r="M68" s="44"/>
      <c r="N68" s="33"/>
      <c r="O68" s="53" t="str">
        <f t="shared" si="52"/>
        <v/>
      </c>
      <c r="P68" s="57" t="str">
        <f t="shared" si="53"/>
        <v/>
      </c>
      <c r="Q68" s="8"/>
      <c r="R68" s="52" t="str">
        <f t="shared" si="54"/>
        <v/>
      </c>
      <c r="S68" s="83">
        <f t="shared" si="37"/>
        <v>0</v>
      </c>
      <c r="T68" s="4" t="str">
        <f t="shared" si="55"/>
        <v/>
      </c>
      <c r="U68" s="4" t="str">
        <f t="shared" si="56"/>
        <v/>
      </c>
      <c r="V68" s="4" t="str">
        <f t="shared" si="57"/>
        <v/>
      </c>
      <c r="W68" s="4" t="str">
        <f t="shared" si="58"/>
        <v/>
      </c>
      <c r="X68" s="4">
        <f t="shared" si="89"/>
        <v>0</v>
      </c>
      <c r="Y68" s="4">
        <f t="shared" si="60"/>
        <v>0</v>
      </c>
      <c r="Z68" s="4">
        <f t="shared" si="61"/>
        <v>0</v>
      </c>
      <c r="AA68" s="4" t="str">
        <f t="shared" si="62"/>
        <v/>
      </c>
      <c r="AB68" s="4">
        <f t="shared" si="63"/>
        <v>0</v>
      </c>
      <c r="AC68" s="4" t="str">
        <f t="shared" si="64"/>
        <v/>
      </c>
      <c r="AD68" s="4">
        <f t="shared" si="65"/>
        <v>0</v>
      </c>
      <c r="AE68" s="4" t="str">
        <f t="shared" si="66"/>
        <v/>
      </c>
      <c r="AF68" s="4">
        <f t="shared" si="67"/>
        <v>0</v>
      </c>
      <c r="AG68" s="4" t="str">
        <f t="shared" si="68"/>
        <v/>
      </c>
      <c r="AH68" s="4" t="str">
        <f t="shared" si="69"/>
        <v/>
      </c>
      <c r="AI68" s="4" t="str">
        <f t="shared" si="70"/>
        <v/>
      </c>
      <c r="AJ68" s="9">
        <f t="shared" si="71"/>
        <v>0</v>
      </c>
      <c r="AK68" s="9">
        <f t="shared" si="39"/>
        <v>0</v>
      </c>
      <c r="AL68" s="9">
        <f t="shared" si="40"/>
        <v>0</v>
      </c>
      <c r="AM68" s="52" t="str">
        <f t="shared" si="16"/>
        <v/>
      </c>
      <c r="AN68" s="4" t="str">
        <f t="shared" si="72"/>
        <v xml:space="preserve"> </v>
      </c>
      <c r="AO68" s="4" t="str">
        <f t="shared" si="73"/>
        <v/>
      </c>
      <c r="AP68" s="4" t="str">
        <f t="shared" si="74"/>
        <v/>
      </c>
      <c r="AQ68" s="4" t="str">
        <f t="shared" si="75"/>
        <v/>
      </c>
      <c r="AR68" s="4" t="str">
        <f t="shared" si="76"/>
        <v/>
      </c>
      <c r="AS68" s="4" t="str">
        <f t="shared" si="77"/>
        <v/>
      </c>
      <c r="AT68" s="4" t="str">
        <f t="shared" si="78"/>
        <v/>
      </c>
      <c r="AU68" s="4" t="str">
        <f t="shared" si="79"/>
        <v/>
      </c>
      <c r="AV68" s="4" t="str">
        <f t="shared" si="80"/>
        <v/>
      </c>
      <c r="AW68" s="4" t="str">
        <f t="shared" si="81"/>
        <v>999:99.99</v>
      </c>
      <c r="AX68" s="4" t="str">
        <f t="shared" si="82"/>
        <v>999:99.99</v>
      </c>
      <c r="AY68" s="4" t="str">
        <f t="shared" si="83"/>
        <v>999:99.99</v>
      </c>
      <c r="AZ68" s="4" t="str">
        <f t="shared" si="84"/>
        <v>999:99.99</v>
      </c>
      <c r="BA68" s="4">
        <f t="shared" si="85"/>
        <v>0</v>
      </c>
      <c r="BB68" s="4">
        <f t="shared" si="86"/>
        <v>0</v>
      </c>
      <c r="BC68" s="4">
        <f t="shared" si="87"/>
        <v>0</v>
      </c>
      <c r="BD68" s="4">
        <f t="shared" si="88"/>
        <v>0</v>
      </c>
      <c r="BG68" s="4">
        <v>63</v>
      </c>
      <c r="BH68" s="4" t="str">
        <f t="shared" si="41"/>
        <v/>
      </c>
      <c r="BI68" s="4" t="str">
        <f t="shared" si="42"/>
        <v/>
      </c>
      <c r="BJ68" s="4" t="str">
        <f t="shared" si="43"/>
        <v/>
      </c>
      <c r="BK68" s="4" t="str">
        <f t="shared" si="44"/>
        <v/>
      </c>
      <c r="BL68" s="4" t="str">
        <f t="shared" si="45"/>
        <v/>
      </c>
      <c r="BM68" s="4" t="str">
        <f t="shared" si="46"/>
        <v/>
      </c>
      <c r="BN68" s="4" t="str">
        <f t="shared" si="47"/>
        <v/>
      </c>
      <c r="BO68" s="4" t="str">
        <f t="shared" si="48"/>
        <v/>
      </c>
      <c r="BQ68" s="4">
        <f t="shared" si="49"/>
        <v>0</v>
      </c>
      <c r="BR68" s="4">
        <f t="shared" si="50"/>
        <v>0</v>
      </c>
      <c r="BT68" s="4">
        <v>63</v>
      </c>
      <c r="BU68" s="4">
        <v>5</v>
      </c>
      <c r="BV68" s="4">
        <v>0</v>
      </c>
      <c r="BW68" s="4" t="s">
        <v>159</v>
      </c>
      <c r="BX68" s="4" t="s">
        <v>132</v>
      </c>
      <c r="BY68" s="4">
        <v>6</v>
      </c>
    </row>
    <row r="69" spans="1:77" ht="22.5" customHeight="1" x14ac:dyDescent="0.15">
      <c r="A69" s="53" t="str">
        <f t="shared" si="51"/>
        <v/>
      </c>
      <c r="B69" s="28"/>
      <c r="C69" s="29"/>
      <c r="D69" s="29"/>
      <c r="E69" s="29"/>
      <c r="F69" s="29"/>
      <c r="G69" s="44"/>
      <c r="H69" s="33"/>
      <c r="I69" s="44"/>
      <c r="J69" s="33"/>
      <c r="K69" s="44"/>
      <c r="L69" s="33"/>
      <c r="M69" s="44"/>
      <c r="N69" s="33"/>
      <c r="O69" s="53" t="str">
        <f t="shared" si="52"/>
        <v/>
      </c>
      <c r="P69" s="57" t="str">
        <f t="shared" si="53"/>
        <v/>
      </c>
      <c r="Q69" s="8"/>
      <c r="R69" s="52" t="str">
        <f t="shared" si="54"/>
        <v/>
      </c>
      <c r="S69" s="83">
        <f t="shared" si="37"/>
        <v>0</v>
      </c>
      <c r="T69" s="4" t="str">
        <f t="shared" si="55"/>
        <v/>
      </c>
      <c r="U69" s="4" t="str">
        <f t="shared" si="56"/>
        <v/>
      </c>
      <c r="V69" s="4" t="str">
        <f t="shared" si="57"/>
        <v/>
      </c>
      <c r="W69" s="4" t="str">
        <f t="shared" si="58"/>
        <v/>
      </c>
      <c r="X69" s="4">
        <f t="shared" si="89"/>
        <v>0</v>
      </c>
      <c r="Y69" s="4">
        <f t="shared" si="60"/>
        <v>0</v>
      </c>
      <c r="Z69" s="4">
        <f t="shared" si="61"/>
        <v>0</v>
      </c>
      <c r="AA69" s="4" t="str">
        <f t="shared" si="62"/>
        <v/>
      </c>
      <c r="AB69" s="4">
        <f t="shared" si="63"/>
        <v>0</v>
      </c>
      <c r="AC69" s="4" t="str">
        <f t="shared" si="64"/>
        <v/>
      </c>
      <c r="AD69" s="4">
        <f t="shared" si="65"/>
        <v>0</v>
      </c>
      <c r="AE69" s="4" t="str">
        <f t="shared" si="66"/>
        <v/>
      </c>
      <c r="AF69" s="4">
        <f t="shared" si="67"/>
        <v>0</v>
      </c>
      <c r="AG69" s="4" t="str">
        <f t="shared" si="68"/>
        <v/>
      </c>
      <c r="AH69" s="4" t="str">
        <f t="shared" si="69"/>
        <v/>
      </c>
      <c r="AI69" s="4" t="str">
        <f t="shared" si="70"/>
        <v/>
      </c>
      <c r="AJ69" s="9">
        <f t="shared" si="71"/>
        <v>0</v>
      </c>
      <c r="AK69" s="9">
        <f t="shared" si="39"/>
        <v>0</v>
      </c>
      <c r="AL69" s="9">
        <f t="shared" si="40"/>
        <v>0</v>
      </c>
      <c r="AM69" s="52" t="str">
        <f t="shared" si="16"/>
        <v/>
      </c>
      <c r="AN69" s="4" t="str">
        <f t="shared" si="72"/>
        <v xml:space="preserve"> </v>
      </c>
      <c r="AO69" s="4" t="str">
        <f t="shared" si="73"/>
        <v/>
      </c>
      <c r="AP69" s="4" t="str">
        <f t="shared" si="74"/>
        <v/>
      </c>
      <c r="AQ69" s="4" t="str">
        <f t="shared" si="75"/>
        <v/>
      </c>
      <c r="AR69" s="4" t="str">
        <f t="shared" si="76"/>
        <v/>
      </c>
      <c r="AS69" s="4" t="str">
        <f t="shared" si="77"/>
        <v/>
      </c>
      <c r="AT69" s="4" t="str">
        <f t="shared" si="78"/>
        <v/>
      </c>
      <c r="AU69" s="4" t="str">
        <f t="shared" si="79"/>
        <v/>
      </c>
      <c r="AV69" s="4" t="str">
        <f t="shared" si="80"/>
        <v/>
      </c>
      <c r="AW69" s="4" t="str">
        <f t="shared" si="81"/>
        <v>999:99.99</v>
      </c>
      <c r="AX69" s="4" t="str">
        <f t="shared" si="82"/>
        <v>999:99.99</v>
      </c>
      <c r="AY69" s="4" t="str">
        <f t="shared" si="83"/>
        <v>999:99.99</v>
      </c>
      <c r="AZ69" s="4" t="str">
        <f t="shared" si="84"/>
        <v>999:99.99</v>
      </c>
      <c r="BA69" s="4">
        <f t="shared" si="85"/>
        <v>0</v>
      </c>
      <c r="BB69" s="4">
        <f t="shared" si="86"/>
        <v>0</v>
      </c>
      <c r="BC69" s="4">
        <f t="shared" si="87"/>
        <v>0</v>
      </c>
      <c r="BD69" s="4">
        <f t="shared" si="88"/>
        <v>0</v>
      </c>
      <c r="BG69" s="4">
        <v>64</v>
      </c>
      <c r="BH69" s="4" t="str">
        <f t="shared" si="41"/>
        <v/>
      </c>
      <c r="BI69" s="4" t="str">
        <f t="shared" si="42"/>
        <v/>
      </c>
      <c r="BJ69" s="4" t="str">
        <f t="shared" si="43"/>
        <v/>
      </c>
      <c r="BK69" s="4" t="str">
        <f t="shared" si="44"/>
        <v/>
      </c>
      <c r="BL69" s="4" t="str">
        <f t="shared" si="45"/>
        <v/>
      </c>
      <c r="BM69" s="4" t="str">
        <f t="shared" si="46"/>
        <v/>
      </c>
      <c r="BN69" s="4" t="str">
        <f t="shared" si="47"/>
        <v/>
      </c>
      <c r="BO69" s="4" t="str">
        <f t="shared" si="48"/>
        <v/>
      </c>
      <c r="BQ69" s="4">
        <f t="shared" si="49"/>
        <v>0</v>
      </c>
      <c r="BR69" s="4">
        <f t="shared" si="50"/>
        <v>0</v>
      </c>
      <c r="BT69" s="4">
        <v>64</v>
      </c>
      <c r="BU69" s="4">
        <v>5</v>
      </c>
      <c r="BV69" s="4">
        <v>0</v>
      </c>
      <c r="BW69" s="4" t="s">
        <v>159</v>
      </c>
      <c r="BX69" s="4" t="s">
        <v>132</v>
      </c>
      <c r="BY69" s="4">
        <v>6</v>
      </c>
    </row>
    <row r="70" spans="1:77" ht="22.5" customHeight="1" x14ac:dyDescent="0.15">
      <c r="A70" s="53" t="str">
        <f t="shared" si="51"/>
        <v/>
      </c>
      <c r="B70" s="28"/>
      <c r="C70" s="29"/>
      <c r="D70" s="29"/>
      <c r="E70" s="29"/>
      <c r="F70" s="29"/>
      <c r="G70" s="44"/>
      <c r="H70" s="33"/>
      <c r="I70" s="44"/>
      <c r="J70" s="33"/>
      <c r="K70" s="44"/>
      <c r="L70" s="33"/>
      <c r="M70" s="44"/>
      <c r="N70" s="33"/>
      <c r="O70" s="53" t="str">
        <f t="shared" ref="O70:O105" si="90">IF(B70="","",DATEDIF(B70,$V$1,"Y") )</f>
        <v/>
      </c>
      <c r="P70" s="57" t="str">
        <f t="shared" ref="P70:P101" si="91">IF(B70="","",VLOOKUP(IF(R70&lt;20,R70,O70),$BT$6:$BY$105,4,0))</f>
        <v/>
      </c>
      <c r="Q70" s="8"/>
      <c r="R70" s="52" t="str">
        <f t="shared" ref="R70:R105" si="92">IF(B70="","",DATEDIF(B70,$V$2,"Y") )</f>
        <v/>
      </c>
      <c r="S70" s="83">
        <f t="shared" si="37"/>
        <v>0</v>
      </c>
      <c r="T70" s="4" t="str">
        <f t="shared" ref="T70:T105" si="93">IF(OR(B70="",AJ70=0),"",VLOOKUP(R70,$BT$6:$BV$105,2,0))</f>
        <v/>
      </c>
      <c r="U70" s="4" t="str">
        <f t="shared" ref="U70:U105" si="94">IF(OR(B70="",AJ70=0),"",VLOOKUP(R70,$BT$6:$BV$105,3,0))</f>
        <v/>
      </c>
      <c r="V70" s="4" t="str">
        <f t="shared" ref="V70:V105" si="95">TRIM(C70)</f>
        <v/>
      </c>
      <c r="W70" s="4" t="str">
        <f t="shared" ref="W70:W105" si="96">TRIM(D70)</f>
        <v/>
      </c>
      <c r="X70" s="4">
        <f t="shared" si="89"/>
        <v>0</v>
      </c>
      <c r="Y70" s="4">
        <f t="shared" ref="Y70:Y105" si="97">Y69+IF(AH70="",0,1)</f>
        <v>0</v>
      </c>
      <c r="Z70" s="4">
        <f t="shared" ref="Z70:Z105" si="98">Z69+IF($T70=Z$4,1,0)</f>
        <v>0</v>
      </c>
      <c r="AA70" s="4" t="str">
        <f t="shared" ref="AA70:AA101" si="99">IF($T70=Z$4,Z70,"")</f>
        <v/>
      </c>
      <c r="AB70" s="4">
        <f t="shared" ref="AB70:AB105" si="100">AB69+IF($T70=AB$4,1,0)</f>
        <v>0</v>
      </c>
      <c r="AC70" s="4" t="str">
        <f t="shared" ref="AC70:AC101" si="101">IF($T70=AB$4,AB70,"")</f>
        <v/>
      </c>
      <c r="AD70" s="4">
        <f t="shared" ref="AD70:AD105" si="102">AD69+IF($T70=AD$4,1,0)</f>
        <v>0</v>
      </c>
      <c r="AE70" s="4" t="str">
        <f t="shared" ref="AE70:AE101" si="103">IF($T70=AD$4,AD70,"")</f>
        <v/>
      </c>
      <c r="AF70" s="4">
        <f t="shared" ref="AF70:AF105" si="104">AF69+IF($T70=AF$4,1,0)</f>
        <v>0</v>
      </c>
      <c r="AG70" s="4" t="str">
        <f t="shared" ref="AG70:AG101" si="105">IF($T70=AF$4,AF70,"")</f>
        <v/>
      </c>
      <c r="AH70" s="4" t="str">
        <f t="shared" ref="AH70:AH105" si="106">IF(AJ70=0,"",V70&amp;IF(OR(X70&gt;4,X70=0),"",REPT("  ",5-X70))&amp;W70)</f>
        <v/>
      </c>
      <c r="AI70" s="4" t="str">
        <f t="shared" ref="AI70:AI101" si="107">IF(AH70="","",Y70)</f>
        <v/>
      </c>
      <c r="AJ70" s="9">
        <f t="shared" ref="AJ70:AJ105" si="108">COUNTA(G70,I70,K70,M70)</f>
        <v>0</v>
      </c>
      <c r="AK70" s="9">
        <f t="shared" si="39"/>
        <v>0</v>
      </c>
      <c r="AL70" s="9">
        <f t="shared" si="40"/>
        <v>0</v>
      </c>
      <c r="AM70" s="52" t="str">
        <f t="shared" ref="AM70:AM133" si="109">IF(B70="","",VLOOKUP(IF(O70&lt;20,R70,O70),$BT$6:$BY$105,6,0))</f>
        <v/>
      </c>
      <c r="AN70" s="4" t="str">
        <f t="shared" ref="AN70:AN105" si="110">TRIM(ASC(E70))&amp;" "&amp;TRIM(ASC(F70))</f>
        <v xml:space="preserve"> </v>
      </c>
      <c r="AO70" s="4" t="str">
        <f t="shared" ref="AO70:AO105" si="111">IF(G70="","",VLOOKUP(G70,$BZ$6:$CA$20,2,0))</f>
        <v/>
      </c>
      <c r="AP70" s="4" t="str">
        <f t="shared" ref="AP70:AP105" si="112">IF(I70="","",VLOOKUP(I70,$BZ$6:$CA$20,2,0))</f>
        <v/>
      </c>
      <c r="AQ70" s="4" t="str">
        <f t="shared" ref="AQ70:AQ105" si="113">IF(K70="","",VLOOKUP(K70,$BZ$6:$CA$20,2,0))</f>
        <v/>
      </c>
      <c r="AR70" s="4" t="str">
        <f t="shared" ref="AR70:AR105" si="114">IF(M70="","",VLOOKUP(M70,$BZ$6:$CA$20,2,0))</f>
        <v/>
      </c>
      <c r="AS70" s="4" t="str">
        <f t="shared" ref="AS70:AS105" si="115">IF(G70="","",VALUE(LEFT(G70,3)))</f>
        <v/>
      </c>
      <c r="AT70" s="4" t="str">
        <f t="shared" ref="AT70:AT105" si="116">IF(I70="","",VALUE(LEFT(I70,3)))</f>
        <v/>
      </c>
      <c r="AU70" s="4" t="str">
        <f t="shared" ref="AU70:AU105" si="117">IF(K70="","",VALUE(LEFT(K70,3)))</f>
        <v/>
      </c>
      <c r="AV70" s="4" t="str">
        <f t="shared" ref="AV70:AV105" si="118">IF(M70="","",VALUE(LEFT(M70,3)))</f>
        <v/>
      </c>
      <c r="AW70" s="4" t="str">
        <f t="shared" ref="AW70:AW105" si="119">IF(H70="","999:99.99"," "&amp;LEFT(RIGHT("  "&amp;TEXT(H70,"0.00"),7),2)&amp;":"&amp;RIGHT(TEXT(H70,"0.00"),5))</f>
        <v>999:99.99</v>
      </c>
      <c r="AX70" s="4" t="str">
        <f t="shared" ref="AX70:AX105" si="120">IF(J70="","999:99.99"," "&amp;LEFT(RIGHT("  "&amp;TEXT(J70,"0.00"),7),2)&amp;":"&amp;RIGHT(TEXT(J70,"0.00"),5))</f>
        <v>999:99.99</v>
      </c>
      <c r="AY70" s="4" t="str">
        <f t="shared" ref="AY70:AY105" si="121">IF(L70="","999:99.99"," "&amp;LEFT(RIGHT("  "&amp;TEXT(L70,"0.00"),7),2)&amp;":"&amp;RIGHT(TEXT(L70,"0.00"),5))</f>
        <v>999:99.99</v>
      </c>
      <c r="AZ70" s="4" t="str">
        <f t="shared" ref="AZ70:AZ105" si="122">IF(N70="","999:99.99"," "&amp;LEFT(RIGHT("  "&amp;TEXT(N70,"0.00"),7),2)&amp;":"&amp;RIGHT(TEXT(N70,"0.00"),5))</f>
        <v>999:99.99</v>
      </c>
      <c r="BA70" s="4">
        <f t="shared" ref="BA70:BA105" si="123">IF(G70="",0,1)*IF(OR(G70=I70,G70=K70,G70=M70),1,0)</f>
        <v>0</v>
      </c>
      <c r="BB70" s="4">
        <f t="shared" ref="BB70:BB105" si="124">IF(I70="",0,1)*IF(OR(I70=G70,I70=K70,I70=M70),1,0)</f>
        <v>0</v>
      </c>
      <c r="BC70" s="4">
        <f t="shared" ref="BC70:BC105" si="125">IF(K70="",0,1)*IF(OR(K70=G70,K70=I70,K70=M70),1,0)</f>
        <v>0</v>
      </c>
      <c r="BD70" s="4">
        <f t="shared" ref="BD70:BD105" si="126">IF(M70="",0,1)*IF(OR(M70=G70,M70=I70,M70=K70),1,0)</f>
        <v>0</v>
      </c>
      <c r="BG70" s="4">
        <v>65</v>
      </c>
      <c r="BH70" s="4" t="str">
        <f t="shared" si="41"/>
        <v/>
      </c>
      <c r="BI70" s="4" t="str">
        <f t="shared" si="42"/>
        <v/>
      </c>
      <c r="BJ70" s="4" t="str">
        <f t="shared" si="43"/>
        <v/>
      </c>
      <c r="BK70" s="4" t="str">
        <f t="shared" si="44"/>
        <v/>
      </c>
      <c r="BL70" s="4" t="str">
        <f t="shared" si="45"/>
        <v/>
      </c>
      <c r="BM70" s="4" t="str">
        <f t="shared" si="46"/>
        <v/>
      </c>
      <c r="BN70" s="4" t="str">
        <f t="shared" si="47"/>
        <v/>
      </c>
      <c r="BO70" s="4" t="str">
        <f t="shared" si="48"/>
        <v/>
      </c>
      <c r="BQ70" s="4">
        <f t="shared" si="49"/>
        <v>0</v>
      </c>
      <c r="BR70" s="4">
        <f t="shared" si="50"/>
        <v>0</v>
      </c>
      <c r="BT70" s="4">
        <v>65</v>
      </c>
      <c r="BU70" s="4">
        <v>5</v>
      </c>
      <c r="BV70" s="4">
        <v>0</v>
      </c>
      <c r="BW70" s="4" t="s">
        <v>159</v>
      </c>
      <c r="BX70" s="4" t="s">
        <v>132</v>
      </c>
      <c r="BY70" s="4">
        <v>6</v>
      </c>
    </row>
    <row r="71" spans="1:77" ht="22.5" customHeight="1" x14ac:dyDescent="0.15">
      <c r="A71" s="53" t="str">
        <f t="shared" si="51"/>
        <v/>
      </c>
      <c r="B71" s="28"/>
      <c r="C71" s="29"/>
      <c r="D71" s="29"/>
      <c r="E71" s="29"/>
      <c r="F71" s="29"/>
      <c r="G71" s="44"/>
      <c r="H71" s="33"/>
      <c r="I71" s="44"/>
      <c r="J71" s="33"/>
      <c r="K71" s="44"/>
      <c r="L71" s="33"/>
      <c r="M71" s="44"/>
      <c r="N71" s="33"/>
      <c r="O71" s="53" t="str">
        <f t="shared" si="90"/>
        <v/>
      </c>
      <c r="P71" s="57" t="str">
        <f t="shared" si="91"/>
        <v/>
      </c>
      <c r="Q71" s="8"/>
      <c r="R71" s="52" t="str">
        <f t="shared" si="92"/>
        <v/>
      </c>
      <c r="S71" s="83">
        <f t="shared" ref="S71:S134" si="127">IF(B71="",0,YEAR($V$1)-YEAR(B71))</f>
        <v>0</v>
      </c>
      <c r="T71" s="4" t="str">
        <f t="shared" si="93"/>
        <v/>
      </c>
      <c r="U71" s="4" t="str">
        <f t="shared" si="94"/>
        <v/>
      </c>
      <c r="V71" s="4" t="str">
        <f t="shared" si="95"/>
        <v/>
      </c>
      <c r="W71" s="4" t="str">
        <f t="shared" si="96"/>
        <v/>
      </c>
      <c r="X71" s="4">
        <f t="shared" si="89"/>
        <v>0</v>
      </c>
      <c r="Y71" s="4">
        <f t="shared" si="97"/>
        <v>0</v>
      </c>
      <c r="Z71" s="4">
        <f t="shared" si="98"/>
        <v>0</v>
      </c>
      <c r="AA71" s="4" t="str">
        <f t="shared" si="99"/>
        <v/>
      </c>
      <c r="AB71" s="4">
        <f t="shared" si="100"/>
        <v>0</v>
      </c>
      <c r="AC71" s="4" t="str">
        <f t="shared" si="101"/>
        <v/>
      </c>
      <c r="AD71" s="4">
        <f t="shared" si="102"/>
        <v>0</v>
      </c>
      <c r="AE71" s="4" t="str">
        <f t="shared" si="103"/>
        <v/>
      </c>
      <c r="AF71" s="4">
        <f t="shared" si="104"/>
        <v>0</v>
      </c>
      <c r="AG71" s="4" t="str">
        <f t="shared" si="105"/>
        <v/>
      </c>
      <c r="AH71" s="4" t="str">
        <f t="shared" si="106"/>
        <v/>
      </c>
      <c r="AI71" s="4" t="str">
        <f t="shared" si="107"/>
        <v/>
      </c>
      <c r="AJ71" s="9">
        <f t="shared" si="108"/>
        <v>0</v>
      </c>
      <c r="AK71" s="9">
        <f t="shared" ref="AK71:AK134" si="128">IF(AND(G71&lt;&gt;"",H71&lt;&gt;""),1,0)+IF(AND(I71&lt;&gt;"",J71&lt;&gt;""),1,0)</f>
        <v>0</v>
      </c>
      <c r="AL71" s="9">
        <f t="shared" ref="AL71:AL134" si="129">IF(AND(K71&lt;&gt;"",L71&lt;&gt;""),1,0)+IF(AND(M71&lt;&gt;"",N71&lt;&gt;""),1,0)</f>
        <v>0</v>
      </c>
      <c r="AM71" s="52" t="str">
        <f t="shared" si="109"/>
        <v/>
      </c>
      <c r="AN71" s="4" t="str">
        <f t="shared" si="110"/>
        <v xml:space="preserve"> </v>
      </c>
      <c r="AO71" s="4" t="str">
        <f t="shared" si="111"/>
        <v/>
      </c>
      <c r="AP71" s="4" t="str">
        <f t="shared" si="112"/>
        <v/>
      </c>
      <c r="AQ71" s="4" t="str">
        <f t="shared" si="113"/>
        <v/>
      </c>
      <c r="AR71" s="4" t="str">
        <f t="shared" si="114"/>
        <v/>
      </c>
      <c r="AS71" s="4" t="str">
        <f t="shared" si="115"/>
        <v/>
      </c>
      <c r="AT71" s="4" t="str">
        <f t="shared" si="116"/>
        <v/>
      </c>
      <c r="AU71" s="4" t="str">
        <f t="shared" si="117"/>
        <v/>
      </c>
      <c r="AV71" s="4" t="str">
        <f t="shared" si="118"/>
        <v/>
      </c>
      <c r="AW71" s="4" t="str">
        <f t="shared" si="119"/>
        <v>999:99.99</v>
      </c>
      <c r="AX71" s="4" t="str">
        <f t="shared" si="120"/>
        <v>999:99.99</v>
      </c>
      <c r="AY71" s="4" t="str">
        <f t="shared" si="121"/>
        <v>999:99.99</v>
      </c>
      <c r="AZ71" s="4" t="str">
        <f t="shared" si="122"/>
        <v>999:99.99</v>
      </c>
      <c r="BA71" s="4">
        <f t="shared" si="123"/>
        <v>0</v>
      </c>
      <c r="BB71" s="4">
        <f t="shared" si="124"/>
        <v>0</v>
      </c>
      <c r="BC71" s="4">
        <f t="shared" si="125"/>
        <v>0</v>
      </c>
      <c r="BD71" s="4">
        <f t="shared" si="126"/>
        <v>0</v>
      </c>
      <c r="BG71" s="4">
        <v>66</v>
      </c>
      <c r="BH71" s="4" t="str">
        <f t="shared" ref="BH71:BH105" si="130">IF($BG71&gt;$Z$105,"",VLOOKUP($BG71,$AA$6:$AH$105,8,0))</f>
        <v/>
      </c>
      <c r="BI71" s="4" t="str">
        <f t="shared" ref="BI71:BI105" si="131">IF($BG71&gt;$Z$105,"",VLOOKUP($BG71,$AA$6:$AI$105,9,0))</f>
        <v/>
      </c>
      <c r="BJ71" s="4" t="str">
        <f t="shared" ref="BJ71:BJ105" si="132">IF($BG71&gt;$AB$105,"",VLOOKUP($BG71,$AC$6:$AH$105,6,0))</f>
        <v/>
      </c>
      <c r="BK71" s="4" t="str">
        <f t="shared" ref="BK71:BK105" si="133">IF($BG71&gt;$AB$105,"",VLOOKUP($BG71,$AC$6:$AI$105,7,0))</f>
        <v/>
      </c>
      <c r="BL71" s="4" t="str">
        <f t="shared" ref="BL71:BL105" si="134">IF($BG71&gt;$AD$105,"",VLOOKUP($BG71,$AE$6:$AH$105,4,0))</f>
        <v/>
      </c>
      <c r="BM71" s="4" t="str">
        <f t="shared" ref="BM71:BM105" si="135">IF($BG71&gt;$AD$105,"",VLOOKUP($BG71,$AE$6:$AI$105,5,0))</f>
        <v/>
      </c>
      <c r="BN71" s="4" t="str">
        <f t="shared" ref="BN71:BN105" si="136">IF($BG71&gt;$AF$105,"",VLOOKUP($BG71,$AG$6:$AH$105,2,0))</f>
        <v/>
      </c>
      <c r="BO71" s="4" t="str">
        <f t="shared" ref="BO71:BO105" si="137">IF($BG71&gt;$AF$105,"",VLOOKUP($BG71,$AG$6:$AI$105,3,0))</f>
        <v/>
      </c>
      <c r="BQ71" s="4">
        <f t="shared" ref="BQ71:BQ134" si="138">IF(OR(AND(G71&lt;&gt;"",H71=""),AND(I71&lt;&gt;"",J71=""),AND(K71&lt;&gt;"",L71=""),AND(M71&lt;&gt;"",N71="")),1,0)</f>
        <v>0</v>
      </c>
      <c r="BR71" s="4">
        <f t="shared" ref="BR71:BR134" si="139">IF(OR(AND(G71="",H71&lt;&gt;""),AND(I71="",J71&lt;&gt;""),AND(K71="",L71&lt;&gt;""),AND(M71="",N71&lt;&gt;"")),1,0)</f>
        <v>0</v>
      </c>
      <c r="BT71" s="4">
        <v>66</v>
      </c>
      <c r="BU71" s="4">
        <v>5</v>
      </c>
      <c r="BV71" s="4">
        <v>0</v>
      </c>
      <c r="BW71" s="4" t="s">
        <v>159</v>
      </c>
      <c r="BX71" s="4" t="s">
        <v>132</v>
      </c>
      <c r="BY71" s="4">
        <v>6</v>
      </c>
    </row>
    <row r="72" spans="1:77" ht="22.5" customHeight="1" x14ac:dyDescent="0.15">
      <c r="A72" s="53" t="str">
        <f t="shared" ref="A72:A105" si="140">IF(B72="","",A71+1)</f>
        <v/>
      </c>
      <c r="B72" s="28"/>
      <c r="C72" s="29"/>
      <c r="D72" s="29"/>
      <c r="E72" s="29"/>
      <c r="F72" s="29"/>
      <c r="G72" s="44"/>
      <c r="H72" s="33"/>
      <c r="I72" s="44"/>
      <c r="J72" s="33"/>
      <c r="K72" s="44"/>
      <c r="L72" s="33"/>
      <c r="M72" s="44"/>
      <c r="N72" s="33"/>
      <c r="O72" s="53" t="str">
        <f t="shared" si="90"/>
        <v/>
      </c>
      <c r="P72" s="57" t="str">
        <f t="shared" si="91"/>
        <v/>
      </c>
      <c r="Q72" s="8"/>
      <c r="R72" s="52" t="str">
        <f t="shared" si="92"/>
        <v/>
      </c>
      <c r="S72" s="83">
        <f t="shared" si="127"/>
        <v>0</v>
      </c>
      <c r="T72" s="4" t="str">
        <f t="shared" si="93"/>
        <v/>
      </c>
      <c r="U72" s="4" t="str">
        <f t="shared" si="94"/>
        <v/>
      </c>
      <c r="V72" s="4" t="str">
        <f t="shared" si="95"/>
        <v/>
      </c>
      <c r="W72" s="4" t="str">
        <f t="shared" si="96"/>
        <v/>
      </c>
      <c r="X72" s="4">
        <f t="shared" si="89"/>
        <v>0</v>
      </c>
      <c r="Y72" s="4">
        <f t="shared" si="97"/>
        <v>0</v>
      </c>
      <c r="Z72" s="4">
        <f t="shared" si="98"/>
        <v>0</v>
      </c>
      <c r="AA72" s="4" t="str">
        <f t="shared" si="99"/>
        <v/>
      </c>
      <c r="AB72" s="4">
        <f t="shared" si="100"/>
        <v>0</v>
      </c>
      <c r="AC72" s="4" t="str">
        <f t="shared" si="101"/>
        <v/>
      </c>
      <c r="AD72" s="4">
        <f t="shared" si="102"/>
        <v>0</v>
      </c>
      <c r="AE72" s="4" t="str">
        <f t="shared" si="103"/>
        <v/>
      </c>
      <c r="AF72" s="4">
        <f t="shared" si="104"/>
        <v>0</v>
      </c>
      <c r="AG72" s="4" t="str">
        <f t="shared" si="105"/>
        <v/>
      </c>
      <c r="AH72" s="4" t="str">
        <f t="shared" si="106"/>
        <v/>
      </c>
      <c r="AI72" s="4" t="str">
        <f t="shared" si="107"/>
        <v/>
      </c>
      <c r="AJ72" s="9">
        <f t="shared" si="108"/>
        <v>0</v>
      </c>
      <c r="AK72" s="9">
        <f t="shared" si="128"/>
        <v>0</v>
      </c>
      <c r="AL72" s="9">
        <f t="shared" si="129"/>
        <v>0</v>
      </c>
      <c r="AM72" s="52" t="str">
        <f t="shared" si="109"/>
        <v/>
      </c>
      <c r="AN72" s="4" t="str">
        <f t="shared" si="110"/>
        <v xml:space="preserve"> </v>
      </c>
      <c r="AO72" s="4" t="str">
        <f t="shared" si="111"/>
        <v/>
      </c>
      <c r="AP72" s="4" t="str">
        <f t="shared" si="112"/>
        <v/>
      </c>
      <c r="AQ72" s="4" t="str">
        <f t="shared" si="113"/>
        <v/>
      </c>
      <c r="AR72" s="4" t="str">
        <f t="shared" si="114"/>
        <v/>
      </c>
      <c r="AS72" s="4" t="str">
        <f t="shared" si="115"/>
        <v/>
      </c>
      <c r="AT72" s="4" t="str">
        <f t="shared" si="116"/>
        <v/>
      </c>
      <c r="AU72" s="4" t="str">
        <f t="shared" si="117"/>
        <v/>
      </c>
      <c r="AV72" s="4" t="str">
        <f t="shared" si="118"/>
        <v/>
      </c>
      <c r="AW72" s="4" t="str">
        <f t="shared" si="119"/>
        <v>999:99.99</v>
      </c>
      <c r="AX72" s="4" t="str">
        <f t="shared" si="120"/>
        <v>999:99.99</v>
      </c>
      <c r="AY72" s="4" t="str">
        <f t="shared" si="121"/>
        <v>999:99.99</v>
      </c>
      <c r="AZ72" s="4" t="str">
        <f t="shared" si="122"/>
        <v>999:99.99</v>
      </c>
      <c r="BA72" s="4">
        <f t="shared" si="123"/>
        <v>0</v>
      </c>
      <c r="BB72" s="4">
        <f t="shared" si="124"/>
        <v>0</v>
      </c>
      <c r="BC72" s="4">
        <f t="shared" si="125"/>
        <v>0</v>
      </c>
      <c r="BD72" s="4">
        <f t="shared" si="126"/>
        <v>0</v>
      </c>
      <c r="BG72" s="4">
        <v>67</v>
      </c>
      <c r="BH72" s="4" t="str">
        <f t="shared" si="130"/>
        <v/>
      </c>
      <c r="BI72" s="4" t="str">
        <f t="shared" si="131"/>
        <v/>
      </c>
      <c r="BJ72" s="4" t="str">
        <f t="shared" si="132"/>
        <v/>
      </c>
      <c r="BK72" s="4" t="str">
        <f t="shared" si="133"/>
        <v/>
      </c>
      <c r="BL72" s="4" t="str">
        <f t="shared" si="134"/>
        <v/>
      </c>
      <c r="BM72" s="4" t="str">
        <f t="shared" si="135"/>
        <v/>
      </c>
      <c r="BN72" s="4" t="str">
        <f t="shared" si="136"/>
        <v/>
      </c>
      <c r="BO72" s="4" t="str">
        <f t="shared" si="137"/>
        <v/>
      </c>
      <c r="BQ72" s="4">
        <f t="shared" si="138"/>
        <v>0</v>
      </c>
      <c r="BR72" s="4">
        <f t="shared" si="139"/>
        <v>0</v>
      </c>
      <c r="BT72" s="4">
        <v>67</v>
      </c>
      <c r="BU72" s="4">
        <v>5</v>
      </c>
      <c r="BV72" s="4">
        <v>0</v>
      </c>
      <c r="BW72" s="4" t="s">
        <v>159</v>
      </c>
      <c r="BX72" s="4" t="s">
        <v>132</v>
      </c>
      <c r="BY72" s="4">
        <v>6</v>
      </c>
    </row>
    <row r="73" spans="1:77" ht="22.5" customHeight="1" x14ac:dyDescent="0.15">
      <c r="A73" s="53" t="str">
        <f t="shared" si="140"/>
        <v/>
      </c>
      <c r="B73" s="28"/>
      <c r="C73" s="29"/>
      <c r="D73" s="29"/>
      <c r="E73" s="29"/>
      <c r="F73" s="29"/>
      <c r="G73" s="44"/>
      <c r="H73" s="33"/>
      <c r="I73" s="44"/>
      <c r="J73" s="33"/>
      <c r="K73" s="44"/>
      <c r="L73" s="33"/>
      <c r="M73" s="44"/>
      <c r="N73" s="33"/>
      <c r="O73" s="53" t="str">
        <f t="shared" si="90"/>
        <v/>
      </c>
      <c r="P73" s="57" t="str">
        <f t="shared" si="91"/>
        <v/>
      </c>
      <c r="Q73" s="8"/>
      <c r="R73" s="52" t="str">
        <f t="shared" si="92"/>
        <v/>
      </c>
      <c r="S73" s="83">
        <f t="shared" si="127"/>
        <v>0</v>
      </c>
      <c r="T73" s="4" t="str">
        <f t="shared" si="93"/>
        <v/>
      </c>
      <c r="U73" s="4" t="str">
        <f t="shared" si="94"/>
        <v/>
      </c>
      <c r="V73" s="4" t="str">
        <f t="shared" si="95"/>
        <v/>
      </c>
      <c r="W73" s="4" t="str">
        <f t="shared" si="96"/>
        <v/>
      </c>
      <c r="X73" s="4">
        <f t="shared" si="89"/>
        <v>0</v>
      </c>
      <c r="Y73" s="4">
        <f t="shared" si="97"/>
        <v>0</v>
      </c>
      <c r="Z73" s="4">
        <f t="shared" si="98"/>
        <v>0</v>
      </c>
      <c r="AA73" s="4" t="str">
        <f t="shared" si="99"/>
        <v/>
      </c>
      <c r="AB73" s="4">
        <f t="shared" si="100"/>
        <v>0</v>
      </c>
      <c r="AC73" s="4" t="str">
        <f t="shared" si="101"/>
        <v/>
      </c>
      <c r="AD73" s="4">
        <f t="shared" si="102"/>
        <v>0</v>
      </c>
      <c r="AE73" s="4" t="str">
        <f t="shared" si="103"/>
        <v/>
      </c>
      <c r="AF73" s="4">
        <f t="shared" si="104"/>
        <v>0</v>
      </c>
      <c r="AG73" s="4" t="str">
        <f t="shared" si="105"/>
        <v/>
      </c>
      <c r="AH73" s="4" t="str">
        <f t="shared" si="106"/>
        <v/>
      </c>
      <c r="AI73" s="4" t="str">
        <f t="shared" si="107"/>
        <v/>
      </c>
      <c r="AJ73" s="9">
        <f t="shared" si="108"/>
        <v>0</v>
      </c>
      <c r="AK73" s="9">
        <f t="shared" si="128"/>
        <v>0</v>
      </c>
      <c r="AL73" s="9">
        <f t="shared" si="129"/>
        <v>0</v>
      </c>
      <c r="AM73" s="52" t="str">
        <f t="shared" si="109"/>
        <v/>
      </c>
      <c r="AN73" s="4" t="str">
        <f t="shared" si="110"/>
        <v xml:space="preserve"> </v>
      </c>
      <c r="AO73" s="4" t="str">
        <f t="shared" si="111"/>
        <v/>
      </c>
      <c r="AP73" s="4" t="str">
        <f t="shared" si="112"/>
        <v/>
      </c>
      <c r="AQ73" s="4" t="str">
        <f t="shared" si="113"/>
        <v/>
      </c>
      <c r="AR73" s="4" t="str">
        <f t="shared" si="114"/>
        <v/>
      </c>
      <c r="AS73" s="4" t="str">
        <f t="shared" si="115"/>
        <v/>
      </c>
      <c r="AT73" s="4" t="str">
        <f t="shared" si="116"/>
        <v/>
      </c>
      <c r="AU73" s="4" t="str">
        <f t="shared" si="117"/>
        <v/>
      </c>
      <c r="AV73" s="4" t="str">
        <f t="shared" si="118"/>
        <v/>
      </c>
      <c r="AW73" s="4" t="str">
        <f t="shared" si="119"/>
        <v>999:99.99</v>
      </c>
      <c r="AX73" s="4" t="str">
        <f t="shared" si="120"/>
        <v>999:99.99</v>
      </c>
      <c r="AY73" s="4" t="str">
        <f t="shared" si="121"/>
        <v>999:99.99</v>
      </c>
      <c r="AZ73" s="4" t="str">
        <f t="shared" si="122"/>
        <v>999:99.99</v>
      </c>
      <c r="BA73" s="4">
        <f t="shared" si="123"/>
        <v>0</v>
      </c>
      <c r="BB73" s="4">
        <f t="shared" si="124"/>
        <v>0</v>
      </c>
      <c r="BC73" s="4">
        <f t="shared" si="125"/>
        <v>0</v>
      </c>
      <c r="BD73" s="4">
        <f t="shared" si="126"/>
        <v>0</v>
      </c>
      <c r="BG73" s="4">
        <v>68</v>
      </c>
      <c r="BH73" s="4" t="str">
        <f t="shared" si="130"/>
        <v/>
      </c>
      <c r="BI73" s="4" t="str">
        <f t="shared" si="131"/>
        <v/>
      </c>
      <c r="BJ73" s="4" t="str">
        <f t="shared" si="132"/>
        <v/>
      </c>
      <c r="BK73" s="4" t="str">
        <f t="shared" si="133"/>
        <v/>
      </c>
      <c r="BL73" s="4" t="str">
        <f t="shared" si="134"/>
        <v/>
      </c>
      <c r="BM73" s="4" t="str">
        <f t="shared" si="135"/>
        <v/>
      </c>
      <c r="BN73" s="4" t="str">
        <f t="shared" si="136"/>
        <v/>
      </c>
      <c r="BO73" s="4" t="str">
        <f t="shared" si="137"/>
        <v/>
      </c>
      <c r="BQ73" s="4">
        <f t="shared" si="138"/>
        <v>0</v>
      </c>
      <c r="BR73" s="4">
        <f t="shared" si="139"/>
        <v>0</v>
      </c>
      <c r="BT73" s="4">
        <v>68</v>
      </c>
      <c r="BU73" s="4">
        <v>5</v>
      </c>
      <c r="BV73" s="4">
        <v>0</v>
      </c>
      <c r="BW73" s="4" t="s">
        <v>159</v>
      </c>
      <c r="BX73" s="4" t="s">
        <v>132</v>
      </c>
      <c r="BY73" s="4">
        <v>6</v>
      </c>
    </row>
    <row r="74" spans="1:77" ht="22.5" customHeight="1" x14ac:dyDescent="0.15">
      <c r="A74" s="53" t="str">
        <f t="shared" si="140"/>
        <v/>
      </c>
      <c r="B74" s="28"/>
      <c r="C74" s="29"/>
      <c r="D74" s="29"/>
      <c r="E74" s="29"/>
      <c r="F74" s="29"/>
      <c r="G74" s="44"/>
      <c r="H74" s="33"/>
      <c r="I74" s="44"/>
      <c r="J74" s="33"/>
      <c r="K74" s="44"/>
      <c r="L74" s="33"/>
      <c r="M74" s="44"/>
      <c r="N74" s="33"/>
      <c r="O74" s="53" t="str">
        <f t="shared" si="90"/>
        <v/>
      </c>
      <c r="P74" s="57" t="str">
        <f t="shared" si="91"/>
        <v/>
      </c>
      <c r="Q74" s="8"/>
      <c r="R74" s="52" t="str">
        <f t="shared" si="92"/>
        <v/>
      </c>
      <c r="S74" s="83">
        <f t="shared" si="127"/>
        <v>0</v>
      </c>
      <c r="T74" s="4" t="str">
        <f t="shared" si="93"/>
        <v/>
      </c>
      <c r="U74" s="4" t="str">
        <f t="shared" si="94"/>
        <v/>
      </c>
      <c r="V74" s="4" t="str">
        <f t="shared" si="95"/>
        <v/>
      </c>
      <c r="W74" s="4" t="str">
        <f t="shared" si="96"/>
        <v/>
      </c>
      <c r="X74" s="4">
        <f t="shared" si="89"/>
        <v>0</v>
      </c>
      <c r="Y74" s="4">
        <f t="shared" si="97"/>
        <v>0</v>
      </c>
      <c r="Z74" s="4">
        <f t="shared" si="98"/>
        <v>0</v>
      </c>
      <c r="AA74" s="4" t="str">
        <f t="shared" si="99"/>
        <v/>
      </c>
      <c r="AB74" s="4">
        <f t="shared" si="100"/>
        <v>0</v>
      </c>
      <c r="AC74" s="4" t="str">
        <f t="shared" si="101"/>
        <v/>
      </c>
      <c r="AD74" s="4">
        <f t="shared" si="102"/>
        <v>0</v>
      </c>
      <c r="AE74" s="4" t="str">
        <f t="shared" si="103"/>
        <v/>
      </c>
      <c r="AF74" s="4">
        <f t="shared" si="104"/>
        <v>0</v>
      </c>
      <c r="AG74" s="4" t="str">
        <f t="shared" si="105"/>
        <v/>
      </c>
      <c r="AH74" s="4" t="str">
        <f t="shared" si="106"/>
        <v/>
      </c>
      <c r="AI74" s="4" t="str">
        <f t="shared" si="107"/>
        <v/>
      </c>
      <c r="AJ74" s="9">
        <f t="shared" si="108"/>
        <v>0</v>
      </c>
      <c r="AK74" s="9">
        <f t="shared" si="128"/>
        <v>0</v>
      </c>
      <c r="AL74" s="9">
        <f t="shared" si="129"/>
        <v>0</v>
      </c>
      <c r="AM74" s="52" t="str">
        <f t="shared" si="109"/>
        <v/>
      </c>
      <c r="AN74" s="4" t="str">
        <f t="shared" si="110"/>
        <v xml:space="preserve"> </v>
      </c>
      <c r="AO74" s="4" t="str">
        <f t="shared" si="111"/>
        <v/>
      </c>
      <c r="AP74" s="4" t="str">
        <f t="shared" si="112"/>
        <v/>
      </c>
      <c r="AQ74" s="4" t="str">
        <f t="shared" si="113"/>
        <v/>
      </c>
      <c r="AR74" s="4" t="str">
        <f t="shared" si="114"/>
        <v/>
      </c>
      <c r="AS74" s="4" t="str">
        <f t="shared" si="115"/>
        <v/>
      </c>
      <c r="AT74" s="4" t="str">
        <f t="shared" si="116"/>
        <v/>
      </c>
      <c r="AU74" s="4" t="str">
        <f t="shared" si="117"/>
        <v/>
      </c>
      <c r="AV74" s="4" t="str">
        <f t="shared" si="118"/>
        <v/>
      </c>
      <c r="AW74" s="4" t="str">
        <f t="shared" si="119"/>
        <v>999:99.99</v>
      </c>
      <c r="AX74" s="4" t="str">
        <f t="shared" si="120"/>
        <v>999:99.99</v>
      </c>
      <c r="AY74" s="4" t="str">
        <f t="shared" si="121"/>
        <v>999:99.99</v>
      </c>
      <c r="AZ74" s="4" t="str">
        <f t="shared" si="122"/>
        <v>999:99.99</v>
      </c>
      <c r="BA74" s="4">
        <f t="shared" si="123"/>
        <v>0</v>
      </c>
      <c r="BB74" s="4">
        <f t="shared" si="124"/>
        <v>0</v>
      </c>
      <c r="BC74" s="4">
        <f t="shared" si="125"/>
        <v>0</v>
      </c>
      <c r="BD74" s="4">
        <f t="shared" si="126"/>
        <v>0</v>
      </c>
      <c r="BG74" s="4">
        <v>69</v>
      </c>
      <c r="BH74" s="4" t="str">
        <f t="shared" si="130"/>
        <v/>
      </c>
      <c r="BI74" s="4" t="str">
        <f t="shared" si="131"/>
        <v/>
      </c>
      <c r="BJ74" s="4" t="str">
        <f t="shared" si="132"/>
        <v/>
      </c>
      <c r="BK74" s="4" t="str">
        <f t="shared" si="133"/>
        <v/>
      </c>
      <c r="BL74" s="4" t="str">
        <f t="shared" si="134"/>
        <v/>
      </c>
      <c r="BM74" s="4" t="str">
        <f t="shared" si="135"/>
        <v/>
      </c>
      <c r="BN74" s="4" t="str">
        <f t="shared" si="136"/>
        <v/>
      </c>
      <c r="BO74" s="4" t="str">
        <f t="shared" si="137"/>
        <v/>
      </c>
      <c r="BQ74" s="4">
        <f t="shared" si="138"/>
        <v>0</v>
      </c>
      <c r="BR74" s="4">
        <f t="shared" si="139"/>
        <v>0</v>
      </c>
      <c r="BT74" s="4">
        <v>69</v>
      </c>
      <c r="BU74" s="4">
        <v>5</v>
      </c>
      <c r="BV74" s="4">
        <v>0</v>
      </c>
      <c r="BW74" s="4" t="s">
        <v>159</v>
      </c>
      <c r="BX74" s="4" t="s">
        <v>132</v>
      </c>
      <c r="BY74" s="4">
        <v>6</v>
      </c>
    </row>
    <row r="75" spans="1:77" ht="22.5" customHeight="1" x14ac:dyDescent="0.15">
      <c r="A75" s="53" t="str">
        <f t="shared" si="140"/>
        <v/>
      </c>
      <c r="B75" s="28"/>
      <c r="C75" s="29"/>
      <c r="D75" s="29"/>
      <c r="E75" s="29"/>
      <c r="F75" s="29"/>
      <c r="G75" s="44"/>
      <c r="H75" s="33"/>
      <c r="I75" s="44"/>
      <c r="J75" s="33"/>
      <c r="K75" s="44"/>
      <c r="L75" s="33"/>
      <c r="M75" s="44"/>
      <c r="N75" s="33"/>
      <c r="O75" s="53" t="str">
        <f t="shared" si="90"/>
        <v/>
      </c>
      <c r="P75" s="57" t="str">
        <f t="shared" si="91"/>
        <v/>
      </c>
      <c r="Q75" s="8"/>
      <c r="R75" s="52" t="str">
        <f t="shared" si="92"/>
        <v/>
      </c>
      <c r="S75" s="83">
        <f t="shared" si="127"/>
        <v>0</v>
      </c>
      <c r="T75" s="4" t="str">
        <f t="shared" si="93"/>
        <v/>
      </c>
      <c r="U75" s="4" t="str">
        <f t="shared" si="94"/>
        <v/>
      </c>
      <c r="V75" s="4" t="str">
        <f t="shared" si="95"/>
        <v/>
      </c>
      <c r="W75" s="4" t="str">
        <f t="shared" si="96"/>
        <v/>
      </c>
      <c r="X75" s="4">
        <f t="shared" si="89"/>
        <v>0</v>
      </c>
      <c r="Y75" s="4">
        <f t="shared" si="97"/>
        <v>0</v>
      </c>
      <c r="Z75" s="4">
        <f t="shared" si="98"/>
        <v>0</v>
      </c>
      <c r="AA75" s="4" t="str">
        <f t="shared" si="99"/>
        <v/>
      </c>
      <c r="AB75" s="4">
        <f t="shared" si="100"/>
        <v>0</v>
      </c>
      <c r="AC75" s="4" t="str">
        <f t="shared" si="101"/>
        <v/>
      </c>
      <c r="AD75" s="4">
        <f t="shared" si="102"/>
        <v>0</v>
      </c>
      <c r="AE75" s="4" t="str">
        <f t="shared" si="103"/>
        <v/>
      </c>
      <c r="AF75" s="4">
        <f t="shared" si="104"/>
        <v>0</v>
      </c>
      <c r="AG75" s="4" t="str">
        <f t="shared" si="105"/>
        <v/>
      </c>
      <c r="AH75" s="4" t="str">
        <f t="shared" si="106"/>
        <v/>
      </c>
      <c r="AI75" s="4" t="str">
        <f t="shared" si="107"/>
        <v/>
      </c>
      <c r="AJ75" s="9">
        <f t="shared" si="108"/>
        <v>0</v>
      </c>
      <c r="AK75" s="9">
        <f t="shared" si="128"/>
        <v>0</v>
      </c>
      <c r="AL75" s="9">
        <f t="shared" si="129"/>
        <v>0</v>
      </c>
      <c r="AM75" s="52" t="str">
        <f t="shared" si="109"/>
        <v/>
      </c>
      <c r="AN75" s="4" t="str">
        <f t="shared" si="110"/>
        <v xml:space="preserve"> </v>
      </c>
      <c r="AO75" s="4" t="str">
        <f t="shared" si="111"/>
        <v/>
      </c>
      <c r="AP75" s="4" t="str">
        <f t="shared" si="112"/>
        <v/>
      </c>
      <c r="AQ75" s="4" t="str">
        <f t="shared" si="113"/>
        <v/>
      </c>
      <c r="AR75" s="4" t="str">
        <f t="shared" si="114"/>
        <v/>
      </c>
      <c r="AS75" s="4" t="str">
        <f t="shared" si="115"/>
        <v/>
      </c>
      <c r="AT75" s="4" t="str">
        <f t="shared" si="116"/>
        <v/>
      </c>
      <c r="AU75" s="4" t="str">
        <f t="shared" si="117"/>
        <v/>
      </c>
      <c r="AV75" s="4" t="str">
        <f t="shared" si="118"/>
        <v/>
      </c>
      <c r="AW75" s="4" t="str">
        <f t="shared" si="119"/>
        <v>999:99.99</v>
      </c>
      <c r="AX75" s="4" t="str">
        <f t="shared" si="120"/>
        <v>999:99.99</v>
      </c>
      <c r="AY75" s="4" t="str">
        <f t="shared" si="121"/>
        <v>999:99.99</v>
      </c>
      <c r="AZ75" s="4" t="str">
        <f t="shared" si="122"/>
        <v>999:99.99</v>
      </c>
      <c r="BA75" s="4">
        <f t="shared" si="123"/>
        <v>0</v>
      </c>
      <c r="BB75" s="4">
        <f t="shared" si="124"/>
        <v>0</v>
      </c>
      <c r="BC75" s="4">
        <f t="shared" si="125"/>
        <v>0</v>
      </c>
      <c r="BD75" s="4">
        <f t="shared" si="126"/>
        <v>0</v>
      </c>
      <c r="BG75" s="4">
        <v>70</v>
      </c>
      <c r="BH75" s="4" t="str">
        <f t="shared" si="130"/>
        <v/>
      </c>
      <c r="BI75" s="4" t="str">
        <f t="shared" si="131"/>
        <v/>
      </c>
      <c r="BJ75" s="4" t="str">
        <f t="shared" si="132"/>
        <v/>
      </c>
      <c r="BK75" s="4" t="str">
        <f t="shared" si="133"/>
        <v/>
      </c>
      <c r="BL75" s="4" t="str">
        <f t="shared" si="134"/>
        <v/>
      </c>
      <c r="BM75" s="4" t="str">
        <f t="shared" si="135"/>
        <v/>
      </c>
      <c r="BN75" s="4" t="str">
        <f t="shared" si="136"/>
        <v/>
      </c>
      <c r="BO75" s="4" t="str">
        <f t="shared" si="137"/>
        <v/>
      </c>
      <c r="BQ75" s="4">
        <f t="shared" si="138"/>
        <v>0</v>
      </c>
      <c r="BR75" s="4">
        <f t="shared" si="139"/>
        <v>0</v>
      </c>
      <c r="BT75" s="4">
        <v>70</v>
      </c>
      <c r="BU75" s="4">
        <v>5</v>
      </c>
      <c r="BV75" s="4">
        <v>0</v>
      </c>
      <c r="BW75" s="4" t="s">
        <v>159</v>
      </c>
      <c r="BX75" s="4" t="s">
        <v>132</v>
      </c>
      <c r="BY75" s="4">
        <v>6</v>
      </c>
    </row>
    <row r="76" spans="1:77" ht="22.5" customHeight="1" x14ac:dyDescent="0.15">
      <c r="A76" s="53" t="str">
        <f t="shared" si="140"/>
        <v/>
      </c>
      <c r="B76" s="28"/>
      <c r="C76" s="29"/>
      <c r="D76" s="29"/>
      <c r="E76" s="29"/>
      <c r="F76" s="29"/>
      <c r="G76" s="44"/>
      <c r="H76" s="33"/>
      <c r="I76" s="44"/>
      <c r="J76" s="33"/>
      <c r="K76" s="44"/>
      <c r="L76" s="33"/>
      <c r="M76" s="44"/>
      <c r="N76" s="33"/>
      <c r="O76" s="53" t="str">
        <f t="shared" si="90"/>
        <v/>
      </c>
      <c r="P76" s="57" t="str">
        <f t="shared" si="91"/>
        <v/>
      </c>
      <c r="Q76" s="8"/>
      <c r="R76" s="52" t="str">
        <f t="shared" si="92"/>
        <v/>
      </c>
      <c r="S76" s="83">
        <f t="shared" si="127"/>
        <v>0</v>
      </c>
      <c r="T76" s="4" t="str">
        <f t="shared" si="93"/>
        <v/>
      </c>
      <c r="U76" s="4" t="str">
        <f t="shared" si="94"/>
        <v/>
      </c>
      <c r="V76" s="4" t="str">
        <f t="shared" si="95"/>
        <v/>
      </c>
      <c r="W76" s="4" t="str">
        <f t="shared" si="96"/>
        <v/>
      </c>
      <c r="X76" s="4">
        <f t="shared" si="89"/>
        <v>0</v>
      </c>
      <c r="Y76" s="4">
        <f t="shared" si="97"/>
        <v>0</v>
      </c>
      <c r="Z76" s="4">
        <f t="shared" si="98"/>
        <v>0</v>
      </c>
      <c r="AA76" s="4" t="str">
        <f t="shared" si="99"/>
        <v/>
      </c>
      <c r="AB76" s="4">
        <f t="shared" si="100"/>
        <v>0</v>
      </c>
      <c r="AC76" s="4" t="str">
        <f t="shared" si="101"/>
        <v/>
      </c>
      <c r="AD76" s="4">
        <f t="shared" si="102"/>
        <v>0</v>
      </c>
      <c r="AE76" s="4" t="str">
        <f t="shared" si="103"/>
        <v/>
      </c>
      <c r="AF76" s="4">
        <f t="shared" si="104"/>
        <v>0</v>
      </c>
      <c r="AG76" s="4" t="str">
        <f t="shared" si="105"/>
        <v/>
      </c>
      <c r="AH76" s="4" t="str">
        <f t="shared" si="106"/>
        <v/>
      </c>
      <c r="AI76" s="4" t="str">
        <f t="shared" si="107"/>
        <v/>
      </c>
      <c r="AJ76" s="9">
        <f t="shared" si="108"/>
        <v>0</v>
      </c>
      <c r="AK76" s="9">
        <f t="shared" si="128"/>
        <v>0</v>
      </c>
      <c r="AL76" s="9">
        <f t="shared" si="129"/>
        <v>0</v>
      </c>
      <c r="AM76" s="52" t="str">
        <f t="shared" si="109"/>
        <v/>
      </c>
      <c r="AN76" s="4" t="str">
        <f t="shared" si="110"/>
        <v xml:space="preserve"> </v>
      </c>
      <c r="AO76" s="4" t="str">
        <f t="shared" si="111"/>
        <v/>
      </c>
      <c r="AP76" s="4" t="str">
        <f t="shared" si="112"/>
        <v/>
      </c>
      <c r="AQ76" s="4" t="str">
        <f t="shared" si="113"/>
        <v/>
      </c>
      <c r="AR76" s="4" t="str">
        <f t="shared" si="114"/>
        <v/>
      </c>
      <c r="AS76" s="4" t="str">
        <f t="shared" si="115"/>
        <v/>
      </c>
      <c r="AT76" s="4" t="str">
        <f t="shared" si="116"/>
        <v/>
      </c>
      <c r="AU76" s="4" t="str">
        <f t="shared" si="117"/>
        <v/>
      </c>
      <c r="AV76" s="4" t="str">
        <f t="shared" si="118"/>
        <v/>
      </c>
      <c r="AW76" s="4" t="str">
        <f t="shared" si="119"/>
        <v>999:99.99</v>
      </c>
      <c r="AX76" s="4" t="str">
        <f t="shared" si="120"/>
        <v>999:99.99</v>
      </c>
      <c r="AY76" s="4" t="str">
        <f t="shared" si="121"/>
        <v>999:99.99</v>
      </c>
      <c r="AZ76" s="4" t="str">
        <f t="shared" si="122"/>
        <v>999:99.99</v>
      </c>
      <c r="BA76" s="4">
        <f t="shared" si="123"/>
        <v>0</v>
      </c>
      <c r="BB76" s="4">
        <f t="shared" si="124"/>
        <v>0</v>
      </c>
      <c r="BC76" s="4">
        <f t="shared" si="125"/>
        <v>0</v>
      </c>
      <c r="BD76" s="4">
        <f t="shared" si="126"/>
        <v>0</v>
      </c>
      <c r="BG76" s="4">
        <v>71</v>
      </c>
      <c r="BH76" s="4" t="str">
        <f t="shared" si="130"/>
        <v/>
      </c>
      <c r="BI76" s="4" t="str">
        <f t="shared" si="131"/>
        <v/>
      </c>
      <c r="BJ76" s="4" t="str">
        <f t="shared" si="132"/>
        <v/>
      </c>
      <c r="BK76" s="4" t="str">
        <f t="shared" si="133"/>
        <v/>
      </c>
      <c r="BL76" s="4" t="str">
        <f t="shared" si="134"/>
        <v/>
      </c>
      <c r="BM76" s="4" t="str">
        <f t="shared" si="135"/>
        <v/>
      </c>
      <c r="BN76" s="4" t="str">
        <f t="shared" si="136"/>
        <v/>
      </c>
      <c r="BO76" s="4" t="str">
        <f t="shared" si="137"/>
        <v/>
      </c>
      <c r="BQ76" s="4">
        <f t="shared" si="138"/>
        <v>0</v>
      </c>
      <c r="BR76" s="4">
        <f t="shared" si="139"/>
        <v>0</v>
      </c>
      <c r="BT76" s="4">
        <v>71</v>
      </c>
      <c r="BU76" s="4">
        <v>5</v>
      </c>
      <c r="BV76" s="4">
        <v>0</v>
      </c>
      <c r="BW76" s="4" t="s">
        <v>159</v>
      </c>
      <c r="BX76" s="4" t="s">
        <v>132</v>
      </c>
      <c r="BY76" s="4">
        <v>6</v>
      </c>
    </row>
    <row r="77" spans="1:77" ht="22.5" customHeight="1" x14ac:dyDescent="0.15">
      <c r="A77" s="53" t="str">
        <f t="shared" si="140"/>
        <v/>
      </c>
      <c r="B77" s="28"/>
      <c r="C77" s="29"/>
      <c r="D77" s="29"/>
      <c r="E77" s="29"/>
      <c r="F77" s="29"/>
      <c r="G77" s="44"/>
      <c r="H77" s="33"/>
      <c r="I77" s="44"/>
      <c r="J77" s="33"/>
      <c r="K77" s="44"/>
      <c r="L77" s="33"/>
      <c r="M77" s="44"/>
      <c r="N77" s="33"/>
      <c r="O77" s="53" t="str">
        <f t="shared" si="90"/>
        <v/>
      </c>
      <c r="P77" s="57" t="str">
        <f t="shared" si="91"/>
        <v/>
      </c>
      <c r="Q77" s="8"/>
      <c r="R77" s="52" t="str">
        <f t="shared" si="92"/>
        <v/>
      </c>
      <c r="S77" s="83">
        <f t="shared" si="127"/>
        <v>0</v>
      </c>
      <c r="T77" s="4" t="str">
        <f t="shared" si="93"/>
        <v/>
      </c>
      <c r="U77" s="4" t="str">
        <f t="shared" si="94"/>
        <v/>
      </c>
      <c r="V77" s="4" t="str">
        <f t="shared" si="95"/>
        <v/>
      </c>
      <c r="W77" s="4" t="str">
        <f t="shared" si="96"/>
        <v/>
      </c>
      <c r="X77" s="4">
        <f t="shared" si="89"/>
        <v>0</v>
      </c>
      <c r="Y77" s="4">
        <f t="shared" si="97"/>
        <v>0</v>
      </c>
      <c r="Z77" s="4">
        <f t="shared" si="98"/>
        <v>0</v>
      </c>
      <c r="AA77" s="4" t="str">
        <f t="shared" si="99"/>
        <v/>
      </c>
      <c r="AB77" s="4">
        <f t="shared" si="100"/>
        <v>0</v>
      </c>
      <c r="AC77" s="4" t="str">
        <f t="shared" si="101"/>
        <v/>
      </c>
      <c r="AD77" s="4">
        <f t="shared" si="102"/>
        <v>0</v>
      </c>
      <c r="AE77" s="4" t="str">
        <f t="shared" si="103"/>
        <v/>
      </c>
      <c r="AF77" s="4">
        <f t="shared" si="104"/>
        <v>0</v>
      </c>
      <c r="AG77" s="4" t="str">
        <f t="shared" si="105"/>
        <v/>
      </c>
      <c r="AH77" s="4" t="str">
        <f t="shared" si="106"/>
        <v/>
      </c>
      <c r="AI77" s="4" t="str">
        <f t="shared" si="107"/>
        <v/>
      </c>
      <c r="AJ77" s="9">
        <f t="shared" si="108"/>
        <v>0</v>
      </c>
      <c r="AK77" s="9">
        <f t="shared" si="128"/>
        <v>0</v>
      </c>
      <c r="AL77" s="9">
        <f t="shared" si="129"/>
        <v>0</v>
      </c>
      <c r="AM77" s="52" t="str">
        <f t="shared" si="109"/>
        <v/>
      </c>
      <c r="AN77" s="4" t="str">
        <f t="shared" si="110"/>
        <v xml:space="preserve"> </v>
      </c>
      <c r="AO77" s="4" t="str">
        <f t="shared" si="111"/>
        <v/>
      </c>
      <c r="AP77" s="4" t="str">
        <f t="shared" si="112"/>
        <v/>
      </c>
      <c r="AQ77" s="4" t="str">
        <f t="shared" si="113"/>
        <v/>
      </c>
      <c r="AR77" s="4" t="str">
        <f t="shared" si="114"/>
        <v/>
      </c>
      <c r="AS77" s="4" t="str">
        <f t="shared" si="115"/>
        <v/>
      </c>
      <c r="AT77" s="4" t="str">
        <f t="shared" si="116"/>
        <v/>
      </c>
      <c r="AU77" s="4" t="str">
        <f t="shared" si="117"/>
        <v/>
      </c>
      <c r="AV77" s="4" t="str">
        <f t="shared" si="118"/>
        <v/>
      </c>
      <c r="AW77" s="4" t="str">
        <f t="shared" si="119"/>
        <v>999:99.99</v>
      </c>
      <c r="AX77" s="4" t="str">
        <f t="shared" si="120"/>
        <v>999:99.99</v>
      </c>
      <c r="AY77" s="4" t="str">
        <f t="shared" si="121"/>
        <v>999:99.99</v>
      </c>
      <c r="AZ77" s="4" t="str">
        <f t="shared" si="122"/>
        <v>999:99.99</v>
      </c>
      <c r="BA77" s="4">
        <f t="shared" si="123"/>
        <v>0</v>
      </c>
      <c r="BB77" s="4">
        <f t="shared" si="124"/>
        <v>0</v>
      </c>
      <c r="BC77" s="4">
        <f t="shared" si="125"/>
        <v>0</v>
      </c>
      <c r="BD77" s="4">
        <f t="shared" si="126"/>
        <v>0</v>
      </c>
      <c r="BG77" s="4">
        <v>72</v>
      </c>
      <c r="BH77" s="4" t="str">
        <f t="shared" si="130"/>
        <v/>
      </c>
      <c r="BI77" s="4" t="str">
        <f t="shared" si="131"/>
        <v/>
      </c>
      <c r="BJ77" s="4" t="str">
        <f t="shared" si="132"/>
        <v/>
      </c>
      <c r="BK77" s="4" t="str">
        <f t="shared" si="133"/>
        <v/>
      </c>
      <c r="BL77" s="4" t="str">
        <f t="shared" si="134"/>
        <v/>
      </c>
      <c r="BM77" s="4" t="str">
        <f t="shared" si="135"/>
        <v/>
      </c>
      <c r="BN77" s="4" t="str">
        <f t="shared" si="136"/>
        <v/>
      </c>
      <c r="BO77" s="4" t="str">
        <f t="shared" si="137"/>
        <v/>
      </c>
      <c r="BQ77" s="4">
        <f t="shared" si="138"/>
        <v>0</v>
      </c>
      <c r="BR77" s="4">
        <f t="shared" si="139"/>
        <v>0</v>
      </c>
      <c r="BT77" s="4">
        <v>72</v>
      </c>
      <c r="BU77" s="4">
        <v>5</v>
      </c>
      <c r="BV77" s="4">
        <v>0</v>
      </c>
      <c r="BW77" s="4" t="s">
        <v>159</v>
      </c>
      <c r="BX77" s="4" t="s">
        <v>132</v>
      </c>
      <c r="BY77" s="4">
        <v>6</v>
      </c>
    </row>
    <row r="78" spans="1:77" ht="22.5" customHeight="1" x14ac:dyDescent="0.15">
      <c r="A78" s="53" t="str">
        <f t="shared" si="140"/>
        <v/>
      </c>
      <c r="B78" s="28"/>
      <c r="C78" s="29"/>
      <c r="D78" s="29"/>
      <c r="E78" s="29"/>
      <c r="F78" s="29"/>
      <c r="G78" s="44"/>
      <c r="H78" s="33"/>
      <c r="I78" s="44"/>
      <c r="J78" s="33"/>
      <c r="K78" s="44"/>
      <c r="L78" s="33"/>
      <c r="M78" s="44"/>
      <c r="N78" s="33"/>
      <c r="O78" s="53" t="str">
        <f t="shared" si="90"/>
        <v/>
      </c>
      <c r="P78" s="57" t="str">
        <f t="shared" si="91"/>
        <v/>
      </c>
      <c r="Q78" s="8"/>
      <c r="R78" s="52" t="str">
        <f t="shared" si="92"/>
        <v/>
      </c>
      <c r="S78" s="83">
        <f t="shared" si="127"/>
        <v>0</v>
      </c>
      <c r="T78" s="4" t="str">
        <f t="shared" si="93"/>
        <v/>
      </c>
      <c r="U78" s="4" t="str">
        <f t="shared" si="94"/>
        <v/>
      </c>
      <c r="V78" s="4" t="str">
        <f t="shared" si="95"/>
        <v/>
      </c>
      <c r="W78" s="4" t="str">
        <f t="shared" si="96"/>
        <v/>
      </c>
      <c r="X78" s="4">
        <f t="shared" si="89"/>
        <v>0</v>
      </c>
      <c r="Y78" s="4">
        <f t="shared" si="97"/>
        <v>0</v>
      </c>
      <c r="Z78" s="4">
        <f t="shared" si="98"/>
        <v>0</v>
      </c>
      <c r="AA78" s="4" t="str">
        <f t="shared" si="99"/>
        <v/>
      </c>
      <c r="AB78" s="4">
        <f t="shared" si="100"/>
        <v>0</v>
      </c>
      <c r="AC78" s="4" t="str">
        <f t="shared" si="101"/>
        <v/>
      </c>
      <c r="AD78" s="4">
        <f t="shared" si="102"/>
        <v>0</v>
      </c>
      <c r="AE78" s="4" t="str">
        <f t="shared" si="103"/>
        <v/>
      </c>
      <c r="AF78" s="4">
        <f t="shared" si="104"/>
        <v>0</v>
      </c>
      <c r="AG78" s="4" t="str">
        <f t="shared" si="105"/>
        <v/>
      </c>
      <c r="AH78" s="4" t="str">
        <f t="shared" si="106"/>
        <v/>
      </c>
      <c r="AI78" s="4" t="str">
        <f t="shared" si="107"/>
        <v/>
      </c>
      <c r="AJ78" s="9">
        <f t="shared" si="108"/>
        <v>0</v>
      </c>
      <c r="AK78" s="9">
        <f t="shared" si="128"/>
        <v>0</v>
      </c>
      <c r="AL78" s="9">
        <f t="shared" si="129"/>
        <v>0</v>
      </c>
      <c r="AM78" s="52" t="str">
        <f t="shared" si="109"/>
        <v/>
      </c>
      <c r="AN78" s="4" t="str">
        <f t="shared" si="110"/>
        <v xml:space="preserve"> </v>
      </c>
      <c r="AO78" s="4" t="str">
        <f t="shared" si="111"/>
        <v/>
      </c>
      <c r="AP78" s="4" t="str">
        <f t="shared" si="112"/>
        <v/>
      </c>
      <c r="AQ78" s="4" t="str">
        <f t="shared" si="113"/>
        <v/>
      </c>
      <c r="AR78" s="4" t="str">
        <f t="shared" si="114"/>
        <v/>
      </c>
      <c r="AS78" s="4" t="str">
        <f t="shared" si="115"/>
        <v/>
      </c>
      <c r="AT78" s="4" t="str">
        <f t="shared" si="116"/>
        <v/>
      </c>
      <c r="AU78" s="4" t="str">
        <f t="shared" si="117"/>
        <v/>
      </c>
      <c r="AV78" s="4" t="str">
        <f t="shared" si="118"/>
        <v/>
      </c>
      <c r="AW78" s="4" t="str">
        <f t="shared" si="119"/>
        <v>999:99.99</v>
      </c>
      <c r="AX78" s="4" t="str">
        <f t="shared" si="120"/>
        <v>999:99.99</v>
      </c>
      <c r="AY78" s="4" t="str">
        <f t="shared" si="121"/>
        <v>999:99.99</v>
      </c>
      <c r="AZ78" s="4" t="str">
        <f t="shared" si="122"/>
        <v>999:99.99</v>
      </c>
      <c r="BA78" s="4">
        <f t="shared" si="123"/>
        <v>0</v>
      </c>
      <c r="BB78" s="4">
        <f t="shared" si="124"/>
        <v>0</v>
      </c>
      <c r="BC78" s="4">
        <f t="shared" si="125"/>
        <v>0</v>
      </c>
      <c r="BD78" s="4">
        <f t="shared" si="126"/>
        <v>0</v>
      </c>
      <c r="BG78" s="4">
        <v>73</v>
      </c>
      <c r="BH78" s="4" t="str">
        <f t="shared" si="130"/>
        <v/>
      </c>
      <c r="BI78" s="4" t="str">
        <f t="shared" si="131"/>
        <v/>
      </c>
      <c r="BJ78" s="4" t="str">
        <f t="shared" si="132"/>
        <v/>
      </c>
      <c r="BK78" s="4" t="str">
        <f t="shared" si="133"/>
        <v/>
      </c>
      <c r="BL78" s="4" t="str">
        <f t="shared" si="134"/>
        <v/>
      </c>
      <c r="BM78" s="4" t="str">
        <f t="shared" si="135"/>
        <v/>
      </c>
      <c r="BN78" s="4" t="str">
        <f t="shared" si="136"/>
        <v/>
      </c>
      <c r="BO78" s="4" t="str">
        <f t="shared" si="137"/>
        <v/>
      </c>
      <c r="BQ78" s="4">
        <f t="shared" si="138"/>
        <v>0</v>
      </c>
      <c r="BR78" s="4">
        <f t="shared" si="139"/>
        <v>0</v>
      </c>
      <c r="BT78" s="4">
        <v>73</v>
      </c>
      <c r="BU78" s="4">
        <v>5</v>
      </c>
      <c r="BV78" s="4">
        <v>0</v>
      </c>
      <c r="BW78" s="4" t="s">
        <v>159</v>
      </c>
      <c r="BX78" s="4" t="s">
        <v>132</v>
      </c>
      <c r="BY78" s="4">
        <v>6</v>
      </c>
    </row>
    <row r="79" spans="1:77" ht="22.5" customHeight="1" x14ac:dyDescent="0.15">
      <c r="A79" s="53" t="str">
        <f t="shared" si="140"/>
        <v/>
      </c>
      <c r="B79" s="28"/>
      <c r="C79" s="29"/>
      <c r="D79" s="29"/>
      <c r="E79" s="29"/>
      <c r="F79" s="29"/>
      <c r="G79" s="44"/>
      <c r="H79" s="33"/>
      <c r="I79" s="44"/>
      <c r="J79" s="33"/>
      <c r="K79" s="44"/>
      <c r="L79" s="33"/>
      <c r="M79" s="44"/>
      <c r="N79" s="33"/>
      <c r="O79" s="53" t="str">
        <f t="shared" si="90"/>
        <v/>
      </c>
      <c r="P79" s="57" t="str">
        <f t="shared" si="91"/>
        <v/>
      </c>
      <c r="Q79" s="8"/>
      <c r="R79" s="52" t="str">
        <f t="shared" si="92"/>
        <v/>
      </c>
      <c r="S79" s="83">
        <f t="shared" si="127"/>
        <v>0</v>
      </c>
      <c r="T79" s="4" t="str">
        <f t="shared" si="93"/>
        <v/>
      </c>
      <c r="U79" s="4" t="str">
        <f t="shared" si="94"/>
        <v/>
      </c>
      <c r="V79" s="4" t="str">
        <f t="shared" si="95"/>
        <v/>
      </c>
      <c r="W79" s="4" t="str">
        <f t="shared" si="96"/>
        <v/>
      </c>
      <c r="X79" s="4">
        <f t="shared" si="89"/>
        <v>0</v>
      </c>
      <c r="Y79" s="4">
        <f t="shared" si="97"/>
        <v>0</v>
      </c>
      <c r="Z79" s="4">
        <f t="shared" si="98"/>
        <v>0</v>
      </c>
      <c r="AA79" s="4" t="str">
        <f t="shared" si="99"/>
        <v/>
      </c>
      <c r="AB79" s="4">
        <f t="shared" si="100"/>
        <v>0</v>
      </c>
      <c r="AC79" s="4" t="str">
        <f t="shared" si="101"/>
        <v/>
      </c>
      <c r="AD79" s="4">
        <f t="shared" si="102"/>
        <v>0</v>
      </c>
      <c r="AE79" s="4" t="str">
        <f t="shared" si="103"/>
        <v/>
      </c>
      <c r="AF79" s="4">
        <f t="shared" si="104"/>
        <v>0</v>
      </c>
      <c r="AG79" s="4" t="str">
        <f t="shared" si="105"/>
        <v/>
      </c>
      <c r="AH79" s="4" t="str">
        <f t="shared" si="106"/>
        <v/>
      </c>
      <c r="AI79" s="4" t="str">
        <f t="shared" si="107"/>
        <v/>
      </c>
      <c r="AJ79" s="9">
        <f t="shared" si="108"/>
        <v>0</v>
      </c>
      <c r="AK79" s="9">
        <f t="shared" si="128"/>
        <v>0</v>
      </c>
      <c r="AL79" s="9">
        <f t="shared" si="129"/>
        <v>0</v>
      </c>
      <c r="AM79" s="52" t="str">
        <f t="shared" si="109"/>
        <v/>
      </c>
      <c r="AN79" s="4" t="str">
        <f t="shared" si="110"/>
        <v xml:space="preserve"> </v>
      </c>
      <c r="AO79" s="4" t="str">
        <f t="shared" si="111"/>
        <v/>
      </c>
      <c r="AP79" s="4" t="str">
        <f t="shared" si="112"/>
        <v/>
      </c>
      <c r="AQ79" s="4" t="str">
        <f t="shared" si="113"/>
        <v/>
      </c>
      <c r="AR79" s="4" t="str">
        <f t="shared" si="114"/>
        <v/>
      </c>
      <c r="AS79" s="4" t="str">
        <f t="shared" si="115"/>
        <v/>
      </c>
      <c r="AT79" s="4" t="str">
        <f t="shared" si="116"/>
        <v/>
      </c>
      <c r="AU79" s="4" t="str">
        <f t="shared" si="117"/>
        <v/>
      </c>
      <c r="AV79" s="4" t="str">
        <f t="shared" si="118"/>
        <v/>
      </c>
      <c r="AW79" s="4" t="str">
        <f t="shared" si="119"/>
        <v>999:99.99</v>
      </c>
      <c r="AX79" s="4" t="str">
        <f t="shared" si="120"/>
        <v>999:99.99</v>
      </c>
      <c r="AY79" s="4" t="str">
        <f t="shared" si="121"/>
        <v>999:99.99</v>
      </c>
      <c r="AZ79" s="4" t="str">
        <f t="shared" si="122"/>
        <v>999:99.99</v>
      </c>
      <c r="BA79" s="4">
        <f t="shared" si="123"/>
        <v>0</v>
      </c>
      <c r="BB79" s="4">
        <f t="shared" si="124"/>
        <v>0</v>
      </c>
      <c r="BC79" s="4">
        <f t="shared" si="125"/>
        <v>0</v>
      </c>
      <c r="BD79" s="4">
        <f t="shared" si="126"/>
        <v>0</v>
      </c>
      <c r="BG79" s="4">
        <v>74</v>
      </c>
      <c r="BH79" s="4" t="str">
        <f t="shared" si="130"/>
        <v/>
      </c>
      <c r="BI79" s="4" t="str">
        <f t="shared" si="131"/>
        <v/>
      </c>
      <c r="BJ79" s="4" t="str">
        <f t="shared" si="132"/>
        <v/>
      </c>
      <c r="BK79" s="4" t="str">
        <f t="shared" si="133"/>
        <v/>
      </c>
      <c r="BL79" s="4" t="str">
        <f t="shared" si="134"/>
        <v/>
      </c>
      <c r="BM79" s="4" t="str">
        <f t="shared" si="135"/>
        <v/>
      </c>
      <c r="BN79" s="4" t="str">
        <f t="shared" si="136"/>
        <v/>
      </c>
      <c r="BO79" s="4" t="str">
        <f t="shared" si="137"/>
        <v/>
      </c>
      <c r="BQ79" s="4">
        <f t="shared" si="138"/>
        <v>0</v>
      </c>
      <c r="BR79" s="4">
        <f t="shared" si="139"/>
        <v>0</v>
      </c>
      <c r="BT79" s="4">
        <v>74</v>
      </c>
      <c r="BU79" s="4">
        <v>5</v>
      </c>
      <c r="BV79" s="4">
        <v>0</v>
      </c>
      <c r="BW79" s="4" t="s">
        <v>159</v>
      </c>
      <c r="BX79" s="4" t="s">
        <v>132</v>
      </c>
      <c r="BY79" s="4">
        <v>6</v>
      </c>
    </row>
    <row r="80" spans="1:77" ht="22.5" customHeight="1" x14ac:dyDescent="0.15">
      <c r="A80" s="53" t="str">
        <f t="shared" si="140"/>
        <v/>
      </c>
      <c r="B80" s="28"/>
      <c r="C80" s="29"/>
      <c r="D80" s="29"/>
      <c r="E80" s="29"/>
      <c r="F80" s="29"/>
      <c r="G80" s="44"/>
      <c r="H80" s="33"/>
      <c r="I80" s="44"/>
      <c r="J80" s="33"/>
      <c r="K80" s="44"/>
      <c r="L80" s="33"/>
      <c r="M80" s="44"/>
      <c r="N80" s="33"/>
      <c r="O80" s="53" t="str">
        <f t="shared" si="90"/>
        <v/>
      </c>
      <c r="P80" s="57" t="str">
        <f t="shared" si="91"/>
        <v/>
      </c>
      <c r="Q80" s="8"/>
      <c r="R80" s="52" t="str">
        <f t="shared" si="92"/>
        <v/>
      </c>
      <c r="S80" s="83">
        <f t="shared" si="127"/>
        <v>0</v>
      </c>
      <c r="T80" s="4" t="str">
        <f t="shared" si="93"/>
        <v/>
      </c>
      <c r="U80" s="4" t="str">
        <f t="shared" si="94"/>
        <v/>
      </c>
      <c r="V80" s="4" t="str">
        <f t="shared" si="95"/>
        <v/>
      </c>
      <c r="W80" s="4" t="str">
        <f t="shared" si="96"/>
        <v/>
      </c>
      <c r="X80" s="4">
        <f t="shared" si="89"/>
        <v>0</v>
      </c>
      <c r="Y80" s="4">
        <f t="shared" si="97"/>
        <v>0</v>
      </c>
      <c r="Z80" s="4">
        <f t="shared" si="98"/>
        <v>0</v>
      </c>
      <c r="AA80" s="4" t="str">
        <f t="shared" si="99"/>
        <v/>
      </c>
      <c r="AB80" s="4">
        <f t="shared" si="100"/>
        <v>0</v>
      </c>
      <c r="AC80" s="4" t="str">
        <f t="shared" si="101"/>
        <v/>
      </c>
      <c r="AD80" s="4">
        <f t="shared" si="102"/>
        <v>0</v>
      </c>
      <c r="AE80" s="4" t="str">
        <f t="shared" si="103"/>
        <v/>
      </c>
      <c r="AF80" s="4">
        <f t="shared" si="104"/>
        <v>0</v>
      </c>
      <c r="AG80" s="4" t="str">
        <f t="shared" si="105"/>
        <v/>
      </c>
      <c r="AH80" s="4" t="str">
        <f t="shared" si="106"/>
        <v/>
      </c>
      <c r="AI80" s="4" t="str">
        <f t="shared" si="107"/>
        <v/>
      </c>
      <c r="AJ80" s="9">
        <f t="shared" si="108"/>
        <v>0</v>
      </c>
      <c r="AK80" s="9">
        <f t="shared" si="128"/>
        <v>0</v>
      </c>
      <c r="AL80" s="9">
        <f t="shared" si="129"/>
        <v>0</v>
      </c>
      <c r="AM80" s="52" t="str">
        <f t="shared" si="109"/>
        <v/>
      </c>
      <c r="AN80" s="4" t="str">
        <f t="shared" si="110"/>
        <v xml:space="preserve"> </v>
      </c>
      <c r="AO80" s="4" t="str">
        <f t="shared" si="111"/>
        <v/>
      </c>
      <c r="AP80" s="4" t="str">
        <f t="shared" si="112"/>
        <v/>
      </c>
      <c r="AQ80" s="4" t="str">
        <f t="shared" si="113"/>
        <v/>
      </c>
      <c r="AR80" s="4" t="str">
        <f t="shared" si="114"/>
        <v/>
      </c>
      <c r="AS80" s="4" t="str">
        <f t="shared" si="115"/>
        <v/>
      </c>
      <c r="AT80" s="4" t="str">
        <f t="shared" si="116"/>
        <v/>
      </c>
      <c r="AU80" s="4" t="str">
        <f t="shared" si="117"/>
        <v/>
      </c>
      <c r="AV80" s="4" t="str">
        <f t="shared" si="118"/>
        <v/>
      </c>
      <c r="AW80" s="4" t="str">
        <f t="shared" si="119"/>
        <v>999:99.99</v>
      </c>
      <c r="AX80" s="4" t="str">
        <f t="shared" si="120"/>
        <v>999:99.99</v>
      </c>
      <c r="AY80" s="4" t="str">
        <f t="shared" si="121"/>
        <v>999:99.99</v>
      </c>
      <c r="AZ80" s="4" t="str">
        <f t="shared" si="122"/>
        <v>999:99.99</v>
      </c>
      <c r="BA80" s="4">
        <f t="shared" si="123"/>
        <v>0</v>
      </c>
      <c r="BB80" s="4">
        <f t="shared" si="124"/>
        <v>0</v>
      </c>
      <c r="BC80" s="4">
        <f t="shared" si="125"/>
        <v>0</v>
      </c>
      <c r="BD80" s="4">
        <f t="shared" si="126"/>
        <v>0</v>
      </c>
      <c r="BG80" s="4">
        <v>75</v>
      </c>
      <c r="BH80" s="4" t="str">
        <f t="shared" si="130"/>
        <v/>
      </c>
      <c r="BI80" s="4" t="str">
        <f t="shared" si="131"/>
        <v/>
      </c>
      <c r="BJ80" s="4" t="str">
        <f t="shared" si="132"/>
        <v/>
      </c>
      <c r="BK80" s="4" t="str">
        <f t="shared" si="133"/>
        <v/>
      </c>
      <c r="BL80" s="4" t="str">
        <f t="shared" si="134"/>
        <v/>
      </c>
      <c r="BM80" s="4" t="str">
        <f t="shared" si="135"/>
        <v/>
      </c>
      <c r="BN80" s="4" t="str">
        <f t="shared" si="136"/>
        <v/>
      </c>
      <c r="BO80" s="4" t="str">
        <f t="shared" si="137"/>
        <v/>
      </c>
      <c r="BQ80" s="4">
        <f t="shared" si="138"/>
        <v>0</v>
      </c>
      <c r="BR80" s="4">
        <f t="shared" si="139"/>
        <v>0</v>
      </c>
      <c r="BT80" s="4">
        <v>75</v>
      </c>
      <c r="BU80" s="4">
        <v>5</v>
      </c>
      <c r="BV80" s="4">
        <v>0</v>
      </c>
      <c r="BW80" s="4" t="s">
        <v>159</v>
      </c>
      <c r="BX80" s="4" t="s">
        <v>132</v>
      </c>
      <c r="BY80" s="4">
        <v>6</v>
      </c>
    </row>
    <row r="81" spans="1:77" ht="22.5" customHeight="1" x14ac:dyDescent="0.15">
      <c r="A81" s="53" t="str">
        <f t="shared" si="140"/>
        <v/>
      </c>
      <c r="B81" s="28"/>
      <c r="C81" s="29"/>
      <c r="D81" s="29"/>
      <c r="E81" s="29"/>
      <c r="F81" s="29"/>
      <c r="G81" s="44"/>
      <c r="H81" s="33"/>
      <c r="I81" s="44"/>
      <c r="J81" s="33"/>
      <c r="K81" s="44"/>
      <c r="L81" s="33"/>
      <c r="M81" s="44"/>
      <c r="N81" s="33"/>
      <c r="O81" s="53" t="str">
        <f t="shared" si="90"/>
        <v/>
      </c>
      <c r="P81" s="57" t="str">
        <f t="shared" si="91"/>
        <v/>
      </c>
      <c r="Q81" s="8"/>
      <c r="R81" s="52" t="str">
        <f t="shared" si="92"/>
        <v/>
      </c>
      <c r="S81" s="83">
        <f t="shared" si="127"/>
        <v>0</v>
      </c>
      <c r="T81" s="4" t="str">
        <f t="shared" si="93"/>
        <v/>
      </c>
      <c r="U81" s="4" t="str">
        <f t="shared" si="94"/>
        <v/>
      </c>
      <c r="V81" s="4" t="str">
        <f t="shared" si="95"/>
        <v/>
      </c>
      <c r="W81" s="4" t="str">
        <f t="shared" si="96"/>
        <v/>
      </c>
      <c r="X81" s="4">
        <f t="shared" si="89"/>
        <v>0</v>
      </c>
      <c r="Y81" s="4">
        <f t="shared" si="97"/>
        <v>0</v>
      </c>
      <c r="Z81" s="4">
        <f t="shared" si="98"/>
        <v>0</v>
      </c>
      <c r="AA81" s="4" t="str">
        <f t="shared" si="99"/>
        <v/>
      </c>
      <c r="AB81" s="4">
        <f t="shared" si="100"/>
        <v>0</v>
      </c>
      <c r="AC81" s="4" t="str">
        <f t="shared" si="101"/>
        <v/>
      </c>
      <c r="AD81" s="4">
        <f t="shared" si="102"/>
        <v>0</v>
      </c>
      <c r="AE81" s="4" t="str">
        <f t="shared" si="103"/>
        <v/>
      </c>
      <c r="AF81" s="4">
        <f t="shared" si="104"/>
        <v>0</v>
      </c>
      <c r="AG81" s="4" t="str">
        <f t="shared" si="105"/>
        <v/>
      </c>
      <c r="AH81" s="4" t="str">
        <f t="shared" si="106"/>
        <v/>
      </c>
      <c r="AI81" s="4" t="str">
        <f t="shared" si="107"/>
        <v/>
      </c>
      <c r="AJ81" s="9">
        <f t="shared" si="108"/>
        <v>0</v>
      </c>
      <c r="AK81" s="9">
        <f t="shared" si="128"/>
        <v>0</v>
      </c>
      <c r="AL81" s="9">
        <f t="shared" si="129"/>
        <v>0</v>
      </c>
      <c r="AM81" s="52" t="str">
        <f t="shared" si="109"/>
        <v/>
      </c>
      <c r="AN81" s="4" t="str">
        <f t="shared" si="110"/>
        <v xml:space="preserve"> </v>
      </c>
      <c r="AO81" s="4" t="str">
        <f t="shared" si="111"/>
        <v/>
      </c>
      <c r="AP81" s="4" t="str">
        <f t="shared" si="112"/>
        <v/>
      </c>
      <c r="AQ81" s="4" t="str">
        <f t="shared" si="113"/>
        <v/>
      </c>
      <c r="AR81" s="4" t="str">
        <f t="shared" si="114"/>
        <v/>
      </c>
      <c r="AS81" s="4" t="str">
        <f t="shared" si="115"/>
        <v/>
      </c>
      <c r="AT81" s="4" t="str">
        <f t="shared" si="116"/>
        <v/>
      </c>
      <c r="AU81" s="4" t="str">
        <f t="shared" si="117"/>
        <v/>
      </c>
      <c r="AV81" s="4" t="str">
        <f t="shared" si="118"/>
        <v/>
      </c>
      <c r="AW81" s="4" t="str">
        <f t="shared" si="119"/>
        <v>999:99.99</v>
      </c>
      <c r="AX81" s="4" t="str">
        <f t="shared" si="120"/>
        <v>999:99.99</v>
      </c>
      <c r="AY81" s="4" t="str">
        <f t="shared" si="121"/>
        <v>999:99.99</v>
      </c>
      <c r="AZ81" s="4" t="str">
        <f t="shared" si="122"/>
        <v>999:99.99</v>
      </c>
      <c r="BA81" s="4">
        <f t="shared" si="123"/>
        <v>0</v>
      </c>
      <c r="BB81" s="4">
        <f t="shared" si="124"/>
        <v>0</v>
      </c>
      <c r="BC81" s="4">
        <f t="shared" si="125"/>
        <v>0</v>
      </c>
      <c r="BD81" s="4">
        <f t="shared" si="126"/>
        <v>0</v>
      </c>
      <c r="BG81" s="4">
        <v>76</v>
      </c>
      <c r="BH81" s="4" t="str">
        <f t="shared" si="130"/>
        <v/>
      </c>
      <c r="BI81" s="4" t="str">
        <f t="shared" si="131"/>
        <v/>
      </c>
      <c r="BJ81" s="4" t="str">
        <f t="shared" si="132"/>
        <v/>
      </c>
      <c r="BK81" s="4" t="str">
        <f t="shared" si="133"/>
        <v/>
      </c>
      <c r="BL81" s="4" t="str">
        <f t="shared" si="134"/>
        <v/>
      </c>
      <c r="BM81" s="4" t="str">
        <f t="shared" si="135"/>
        <v/>
      </c>
      <c r="BN81" s="4" t="str">
        <f t="shared" si="136"/>
        <v/>
      </c>
      <c r="BO81" s="4" t="str">
        <f t="shared" si="137"/>
        <v/>
      </c>
      <c r="BQ81" s="4">
        <f t="shared" si="138"/>
        <v>0</v>
      </c>
      <c r="BR81" s="4">
        <f t="shared" si="139"/>
        <v>0</v>
      </c>
      <c r="BT81" s="4">
        <v>76</v>
      </c>
      <c r="BU81" s="4">
        <v>5</v>
      </c>
      <c r="BV81" s="4">
        <v>0</v>
      </c>
      <c r="BW81" s="4" t="s">
        <v>159</v>
      </c>
      <c r="BX81" s="4" t="s">
        <v>132</v>
      </c>
      <c r="BY81" s="4">
        <v>6</v>
      </c>
    </row>
    <row r="82" spans="1:77" ht="22.5" customHeight="1" x14ac:dyDescent="0.15">
      <c r="A82" s="53" t="str">
        <f t="shared" si="140"/>
        <v/>
      </c>
      <c r="B82" s="28"/>
      <c r="C82" s="29"/>
      <c r="D82" s="29"/>
      <c r="E82" s="29"/>
      <c r="F82" s="29"/>
      <c r="G82" s="44"/>
      <c r="H82" s="33"/>
      <c r="I82" s="44"/>
      <c r="J82" s="33"/>
      <c r="K82" s="44"/>
      <c r="L82" s="33"/>
      <c r="M82" s="44"/>
      <c r="N82" s="33"/>
      <c r="O82" s="53" t="str">
        <f t="shared" si="90"/>
        <v/>
      </c>
      <c r="P82" s="57" t="str">
        <f t="shared" si="91"/>
        <v/>
      </c>
      <c r="Q82" s="8"/>
      <c r="R82" s="52" t="str">
        <f t="shared" si="92"/>
        <v/>
      </c>
      <c r="S82" s="83">
        <f t="shared" si="127"/>
        <v>0</v>
      </c>
      <c r="T82" s="4" t="str">
        <f t="shared" si="93"/>
        <v/>
      </c>
      <c r="U82" s="4" t="str">
        <f t="shared" si="94"/>
        <v/>
      </c>
      <c r="V82" s="4" t="str">
        <f t="shared" si="95"/>
        <v/>
      </c>
      <c r="W82" s="4" t="str">
        <f t="shared" si="96"/>
        <v/>
      </c>
      <c r="X82" s="4">
        <f t="shared" si="89"/>
        <v>0</v>
      </c>
      <c r="Y82" s="4">
        <f t="shared" si="97"/>
        <v>0</v>
      </c>
      <c r="Z82" s="4">
        <f t="shared" si="98"/>
        <v>0</v>
      </c>
      <c r="AA82" s="4" t="str">
        <f t="shared" si="99"/>
        <v/>
      </c>
      <c r="AB82" s="4">
        <f t="shared" si="100"/>
        <v>0</v>
      </c>
      <c r="AC82" s="4" t="str">
        <f t="shared" si="101"/>
        <v/>
      </c>
      <c r="AD82" s="4">
        <f t="shared" si="102"/>
        <v>0</v>
      </c>
      <c r="AE82" s="4" t="str">
        <f t="shared" si="103"/>
        <v/>
      </c>
      <c r="AF82" s="4">
        <f t="shared" si="104"/>
        <v>0</v>
      </c>
      <c r="AG82" s="4" t="str">
        <f t="shared" si="105"/>
        <v/>
      </c>
      <c r="AH82" s="4" t="str">
        <f t="shared" si="106"/>
        <v/>
      </c>
      <c r="AI82" s="4" t="str">
        <f t="shared" si="107"/>
        <v/>
      </c>
      <c r="AJ82" s="9">
        <f t="shared" si="108"/>
        <v>0</v>
      </c>
      <c r="AK82" s="9">
        <f t="shared" si="128"/>
        <v>0</v>
      </c>
      <c r="AL82" s="9">
        <f t="shared" si="129"/>
        <v>0</v>
      </c>
      <c r="AM82" s="52" t="str">
        <f t="shared" si="109"/>
        <v/>
      </c>
      <c r="AN82" s="4" t="str">
        <f t="shared" si="110"/>
        <v xml:space="preserve"> </v>
      </c>
      <c r="AO82" s="4" t="str">
        <f t="shared" si="111"/>
        <v/>
      </c>
      <c r="AP82" s="4" t="str">
        <f t="shared" si="112"/>
        <v/>
      </c>
      <c r="AQ82" s="4" t="str">
        <f t="shared" si="113"/>
        <v/>
      </c>
      <c r="AR82" s="4" t="str">
        <f t="shared" si="114"/>
        <v/>
      </c>
      <c r="AS82" s="4" t="str">
        <f t="shared" si="115"/>
        <v/>
      </c>
      <c r="AT82" s="4" t="str">
        <f t="shared" si="116"/>
        <v/>
      </c>
      <c r="AU82" s="4" t="str">
        <f t="shared" si="117"/>
        <v/>
      </c>
      <c r="AV82" s="4" t="str">
        <f t="shared" si="118"/>
        <v/>
      </c>
      <c r="AW82" s="4" t="str">
        <f t="shared" si="119"/>
        <v>999:99.99</v>
      </c>
      <c r="AX82" s="4" t="str">
        <f t="shared" si="120"/>
        <v>999:99.99</v>
      </c>
      <c r="AY82" s="4" t="str">
        <f t="shared" si="121"/>
        <v>999:99.99</v>
      </c>
      <c r="AZ82" s="4" t="str">
        <f t="shared" si="122"/>
        <v>999:99.99</v>
      </c>
      <c r="BA82" s="4">
        <f t="shared" si="123"/>
        <v>0</v>
      </c>
      <c r="BB82" s="4">
        <f t="shared" si="124"/>
        <v>0</v>
      </c>
      <c r="BC82" s="4">
        <f t="shared" si="125"/>
        <v>0</v>
      </c>
      <c r="BD82" s="4">
        <f t="shared" si="126"/>
        <v>0</v>
      </c>
      <c r="BG82" s="4">
        <v>77</v>
      </c>
      <c r="BH82" s="4" t="str">
        <f t="shared" si="130"/>
        <v/>
      </c>
      <c r="BI82" s="4" t="str">
        <f t="shared" si="131"/>
        <v/>
      </c>
      <c r="BJ82" s="4" t="str">
        <f t="shared" si="132"/>
        <v/>
      </c>
      <c r="BK82" s="4" t="str">
        <f t="shared" si="133"/>
        <v/>
      </c>
      <c r="BL82" s="4" t="str">
        <f t="shared" si="134"/>
        <v/>
      </c>
      <c r="BM82" s="4" t="str">
        <f t="shared" si="135"/>
        <v/>
      </c>
      <c r="BN82" s="4" t="str">
        <f t="shared" si="136"/>
        <v/>
      </c>
      <c r="BO82" s="4" t="str">
        <f t="shared" si="137"/>
        <v/>
      </c>
      <c r="BQ82" s="4">
        <f t="shared" si="138"/>
        <v>0</v>
      </c>
      <c r="BR82" s="4">
        <f t="shared" si="139"/>
        <v>0</v>
      </c>
      <c r="BT82" s="4">
        <v>77</v>
      </c>
      <c r="BU82" s="4">
        <v>5</v>
      </c>
      <c r="BV82" s="4">
        <v>0</v>
      </c>
      <c r="BW82" s="4" t="s">
        <v>159</v>
      </c>
      <c r="BX82" s="4" t="s">
        <v>132</v>
      </c>
      <c r="BY82" s="4">
        <v>6</v>
      </c>
    </row>
    <row r="83" spans="1:77" ht="22.5" customHeight="1" x14ac:dyDescent="0.15">
      <c r="A83" s="53" t="str">
        <f t="shared" si="140"/>
        <v/>
      </c>
      <c r="B83" s="28"/>
      <c r="C83" s="29"/>
      <c r="D83" s="29"/>
      <c r="E83" s="29"/>
      <c r="F83" s="29"/>
      <c r="G83" s="44"/>
      <c r="H83" s="33"/>
      <c r="I83" s="44"/>
      <c r="J83" s="33"/>
      <c r="K83" s="44"/>
      <c r="L83" s="33"/>
      <c r="M83" s="44"/>
      <c r="N83" s="33"/>
      <c r="O83" s="53" t="str">
        <f t="shared" si="90"/>
        <v/>
      </c>
      <c r="P83" s="57" t="str">
        <f t="shared" si="91"/>
        <v/>
      </c>
      <c r="Q83" s="8"/>
      <c r="R83" s="52" t="str">
        <f t="shared" si="92"/>
        <v/>
      </c>
      <c r="S83" s="83">
        <f t="shared" si="127"/>
        <v>0</v>
      </c>
      <c r="T83" s="4" t="str">
        <f t="shared" si="93"/>
        <v/>
      </c>
      <c r="U83" s="4" t="str">
        <f t="shared" si="94"/>
        <v/>
      </c>
      <c r="V83" s="4" t="str">
        <f t="shared" si="95"/>
        <v/>
      </c>
      <c r="W83" s="4" t="str">
        <f t="shared" si="96"/>
        <v/>
      </c>
      <c r="X83" s="4">
        <f t="shared" ref="X83:X104" si="141">LEN(V83)+LEN(W83)</f>
        <v>0</v>
      </c>
      <c r="Y83" s="4">
        <f t="shared" si="97"/>
        <v>0</v>
      </c>
      <c r="Z83" s="4">
        <f t="shared" si="98"/>
        <v>0</v>
      </c>
      <c r="AA83" s="4" t="str">
        <f t="shared" si="99"/>
        <v/>
      </c>
      <c r="AB83" s="4">
        <f t="shared" si="100"/>
        <v>0</v>
      </c>
      <c r="AC83" s="4" t="str">
        <f t="shared" si="101"/>
        <v/>
      </c>
      <c r="AD83" s="4">
        <f t="shared" si="102"/>
        <v>0</v>
      </c>
      <c r="AE83" s="4" t="str">
        <f t="shared" si="103"/>
        <v/>
      </c>
      <c r="AF83" s="4">
        <f t="shared" si="104"/>
        <v>0</v>
      </c>
      <c r="AG83" s="4" t="str">
        <f t="shared" si="105"/>
        <v/>
      </c>
      <c r="AH83" s="4" t="str">
        <f t="shared" si="106"/>
        <v/>
      </c>
      <c r="AI83" s="4" t="str">
        <f t="shared" si="107"/>
        <v/>
      </c>
      <c r="AJ83" s="9">
        <f t="shared" si="108"/>
        <v>0</v>
      </c>
      <c r="AK83" s="9">
        <f t="shared" si="128"/>
        <v>0</v>
      </c>
      <c r="AL83" s="9">
        <f t="shared" si="129"/>
        <v>0</v>
      </c>
      <c r="AM83" s="52" t="str">
        <f t="shared" si="109"/>
        <v/>
      </c>
      <c r="AN83" s="4" t="str">
        <f t="shared" si="110"/>
        <v xml:space="preserve"> </v>
      </c>
      <c r="AO83" s="4" t="str">
        <f t="shared" si="111"/>
        <v/>
      </c>
      <c r="AP83" s="4" t="str">
        <f t="shared" si="112"/>
        <v/>
      </c>
      <c r="AQ83" s="4" t="str">
        <f t="shared" si="113"/>
        <v/>
      </c>
      <c r="AR83" s="4" t="str">
        <f t="shared" si="114"/>
        <v/>
      </c>
      <c r="AS83" s="4" t="str">
        <f t="shared" si="115"/>
        <v/>
      </c>
      <c r="AT83" s="4" t="str">
        <f t="shared" si="116"/>
        <v/>
      </c>
      <c r="AU83" s="4" t="str">
        <f t="shared" si="117"/>
        <v/>
      </c>
      <c r="AV83" s="4" t="str">
        <f t="shared" si="118"/>
        <v/>
      </c>
      <c r="AW83" s="4" t="str">
        <f t="shared" si="119"/>
        <v>999:99.99</v>
      </c>
      <c r="AX83" s="4" t="str">
        <f t="shared" si="120"/>
        <v>999:99.99</v>
      </c>
      <c r="AY83" s="4" t="str">
        <f t="shared" si="121"/>
        <v>999:99.99</v>
      </c>
      <c r="AZ83" s="4" t="str">
        <f t="shared" si="122"/>
        <v>999:99.99</v>
      </c>
      <c r="BA83" s="4">
        <f t="shared" si="123"/>
        <v>0</v>
      </c>
      <c r="BB83" s="4">
        <f t="shared" si="124"/>
        <v>0</v>
      </c>
      <c r="BC83" s="4">
        <f t="shared" si="125"/>
        <v>0</v>
      </c>
      <c r="BD83" s="4">
        <f t="shared" si="126"/>
        <v>0</v>
      </c>
      <c r="BG83" s="4">
        <v>78</v>
      </c>
      <c r="BH83" s="4" t="str">
        <f t="shared" si="130"/>
        <v/>
      </c>
      <c r="BI83" s="4" t="str">
        <f t="shared" si="131"/>
        <v/>
      </c>
      <c r="BJ83" s="4" t="str">
        <f t="shared" si="132"/>
        <v/>
      </c>
      <c r="BK83" s="4" t="str">
        <f t="shared" si="133"/>
        <v/>
      </c>
      <c r="BL83" s="4" t="str">
        <f t="shared" si="134"/>
        <v/>
      </c>
      <c r="BM83" s="4" t="str">
        <f t="shared" si="135"/>
        <v/>
      </c>
      <c r="BN83" s="4" t="str">
        <f t="shared" si="136"/>
        <v/>
      </c>
      <c r="BO83" s="4" t="str">
        <f t="shared" si="137"/>
        <v/>
      </c>
      <c r="BQ83" s="4">
        <f t="shared" si="138"/>
        <v>0</v>
      </c>
      <c r="BR83" s="4">
        <f t="shared" si="139"/>
        <v>0</v>
      </c>
      <c r="BT83" s="4">
        <v>78</v>
      </c>
      <c r="BU83" s="4">
        <v>5</v>
      </c>
      <c r="BV83" s="4">
        <v>0</v>
      </c>
      <c r="BW83" s="4" t="s">
        <v>159</v>
      </c>
      <c r="BX83" s="4" t="s">
        <v>132</v>
      </c>
      <c r="BY83" s="4">
        <v>6</v>
      </c>
    </row>
    <row r="84" spans="1:77" ht="22.5" customHeight="1" x14ac:dyDescent="0.15">
      <c r="A84" s="53" t="str">
        <f t="shared" si="140"/>
        <v/>
      </c>
      <c r="B84" s="28"/>
      <c r="C84" s="29"/>
      <c r="D84" s="29"/>
      <c r="E84" s="29"/>
      <c r="F84" s="29"/>
      <c r="G84" s="44"/>
      <c r="H84" s="33"/>
      <c r="I84" s="44"/>
      <c r="J84" s="33"/>
      <c r="K84" s="44"/>
      <c r="L84" s="33"/>
      <c r="M84" s="44"/>
      <c r="N84" s="33"/>
      <c r="O84" s="53" t="str">
        <f t="shared" si="90"/>
        <v/>
      </c>
      <c r="P84" s="57" t="str">
        <f t="shared" si="91"/>
        <v/>
      </c>
      <c r="Q84" s="8"/>
      <c r="R84" s="52" t="str">
        <f t="shared" si="92"/>
        <v/>
      </c>
      <c r="S84" s="83">
        <f t="shared" si="127"/>
        <v>0</v>
      </c>
      <c r="T84" s="4" t="str">
        <f t="shared" si="93"/>
        <v/>
      </c>
      <c r="U84" s="4" t="str">
        <f t="shared" si="94"/>
        <v/>
      </c>
      <c r="V84" s="4" t="str">
        <f t="shared" si="95"/>
        <v/>
      </c>
      <c r="W84" s="4" t="str">
        <f t="shared" si="96"/>
        <v/>
      </c>
      <c r="X84" s="4">
        <f t="shared" si="141"/>
        <v>0</v>
      </c>
      <c r="Y84" s="4">
        <f t="shared" si="97"/>
        <v>0</v>
      </c>
      <c r="Z84" s="4">
        <f t="shared" si="98"/>
        <v>0</v>
      </c>
      <c r="AA84" s="4" t="str">
        <f t="shared" si="99"/>
        <v/>
      </c>
      <c r="AB84" s="4">
        <f t="shared" si="100"/>
        <v>0</v>
      </c>
      <c r="AC84" s="4" t="str">
        <f t="shared" si="101"/>
        <v/>
      </c>
      <c r="AD84" s="4">
        <f t="shared" si="102"/>
        <v>0</v>
      </c>
      <c r="AE84" s="4" t="str">
        <f t="shared" si="103"/>
        <v/>
      </c>
      <c r="AF84" s="4">
        <f t="shared" si="104"/>
        <v>0</v>
      </c>
      <c r="AG84" s="4" t="str">
        <f t="shared" si="105"/>
        <v/>
      </c>
      <c r="AH84" s="4" t="str">
        <f t="shared" si="106"/>
        <v/>
      </c>
      <c r="AI84" s="4" t="str">
        <f t="shared" si="107"/>
        <v/>
      </c>
      <c r="AJ84" s="9">
        <f t="shared" si="108"/>
        <v>0</v>
      </c>
      <c r="AK84" s="9">
        <f t="shared" si="128"/>
        <v>0</v>
      </c>
      <c r="AL84" s="9">
        <f t="shared" si="129"/>
        <v>0</v>
      </c>
      <c r="AM84" s="52" t="str">
        <f t="shared" si="109"/>
        <v/>
      </c>
      <c r="AN84" s="4" t="str">
        <f t="shared" si="110"/>
        <v xml:space="preserve"> </v>
      </c>
      <c r="AO84" s="4" t="str">
        <f t="shared" si="111"/>
        <v/>
      </c>
      <c r="AP84" s="4" t="str">
        <f t="shared" si="112"/>
        <v/>
      </c>
      <c r="AQ84" s="4" t="str">
        <f t="shared" si="113"/>
        <v/>
      </c>
      <c r="AR84" s="4" t="str">
        <f t="shared" si="114"/>
        <v/>
      </c>
      <c r="AS84" s="4" t="str">
        <f t="shared" si="115"/>
        <v/>
      </c>
      <c r="AT84" s="4" t="str">
        <f t="shared" si="116"/>
        <v/>
      </c>
      <c r="AU84" s="4" t="str">
        <f t="shared" si="117"/>
        <v/>
      </c>
      <c r="AV84" s="4" t="str">
        <f t="shared" si="118"/>
        <v/>
      </c>
      <c r="AW84" s="4" t="str">
        <f t="shared" si="119"/>
        <v>999:99.99</v>
      </c>
      <c r="AX84" s="4" t="str">
        <f t="shared" si="120"/>
        <v>999:99.99</v>
      </c>
      <c r="AY84" s="4" t="str">
        <f t="shared" si="121"/>
        <v>999:99.99</v>
      </c>
      <c r="AZ84" s="4" t="str">
        <f t="shared" si="122"/>
        <v>999:99.99</v>
      </c>
      <c r="BA84" s="4">
        <f t="shared" si="123"/>
        <v>0</v>
      </c>
      <c r="BB84" s="4">
        <f t="shared" si="124"/>
        <v>0</v>
      </c>
      <c r="BC84" s="4">
        <f t="shared" si="125"/>
        <v>0</v>
      </c>
      <c r="BD84" s="4">
        <f t="shared" si="126"/>
        <v>0</v>
      </c>
      <c r="BG84" s="4">
        <v>79</v>
      </c>
      <c r="BH84" s="4" t="str">
        <f t="shared" si="130"/>
        <v/>
      </c>
      <c r="BI84" s="4" t="str">
        <f t="shared" si="131"/>
        <v/>
      </c>
      <c r="BJ84" s="4" t="str">
        <f t="shared" si="132"/>
        <v/>
      </c>
      <c r="BK84" s="4" t="str">
        <f t="shared" si="133"/>
        <v/>
      </c>
      <c r="BL84" s="4" t="str">
        <f t="shared" si="134"/>
        <v/>
      </c>
      <c r="BM84" s="4" t="str">
        <f t="shared" si="135"/>
        <v/>
      </c>
      <c r="BN84" s="4" t="str">
        <f t="shared" si="136"/>
        <v/>
      </c>
      <c r="BO84" s="4" t="str">
        <f t="shared" si="137"/>
        <v/>
      </c>
      <c r="BQ84" s="4">
        <f t="shared" si="138"/>
        <v>0</v>
      </c>
      <c r="BR84" s="4">
        <f t="shared" si="139"/>
        <v>0</v>
      </c>
      <c r="BT84" s="4">
        <v>79</v>
      </c>
      <c r="BU84" s="4">
        <v>5</v>
      </c>
      <c r="BV84" s="4">
        <v>0</v>
      </c>
      <c r="BW84" s="4" t="s">
        <v>159</v>
      </c>
      <c r="BX84" s="4" t="s">
        <v>132</v>
      </c>
      <c r="BY84" s="4">
        <v>6</v>
      </c>
    </row>
    <row r="85" spans="1:77" ht="22.5" customHeight="1" x14ac:dyDescent="0.15">
      <c r="A85" s="53" t="str">
        <f t="shared" si="140"/>
        <v/>
      </c>
      <c r="B85" s="28"/>
      <c r="C85" s="29"/>
      <c r="D85" s="29"/>
      <c r="E85" s="29"/>
      <c r="F85" s="29"/>
      <c r="G85" s="44"/>
      <c r="H85" s="33"/>
      <c r="I85" s="44"/>
      <c r="J85" s="33"/>
      <c r="K85" s="44"/>
      <c r="L85" s="33"/>
      <c r="M85" s="44"/>
      <c r="N85" s="33"/>
      <c r="O85" s="53" t="str">
        <f t="shared" si="90"/>
        <v/>
      </c>
      <c r="P85" s="57" t="str">
        <f t="shared" si="91"/>
        <v/>
      </c>
      <c r="Q85" s="8"/>
      <c r="R85" s="52" t="str">
        <f t="shared" si="92"/>
        <v/>
      </c>
      <c r="S85" s="83">
        <f t="shared" si="127"/>
        <v>0</v>
      </c>
      <c r="T85" s="4" t="str">
        <f t="shared" si="93"/>
        <v/>
      </c>
      <c r="U85" s="4" t="str">
        <f t="shared" si="94"/>
        <v/>
      </c>
      <c r="V85" s="4" t="str">
        <f t="shared" si="95"/>
        <v/>
      </c>
      <c r="W85" s="4" t="str">
        <f t="shared" si="96"/>
        <v/>
      </c>
      <c r="X85" s="4">
        <f t="shared" si="141"/>
        <v>0</v>
      </c>
      <c r="Y85" s="4">
        <f t="shared" si="97"/>
        <v>0</v>
      </c>
      <c r="Z85" s="4">
        <f t="shared" si="98"/>
        <v>0</v>
      </c>
      <c r="AA85" s="4" t="str">
        <f t="shared" si="99"/>
        <v/>
      </c>
      <c r="AB85" s="4">
        <f t="shared" si="100"/>
        <v>0</v>
      </c>
      <c r="AC85" s="4" t="str">
        <f t="shared" si="101"/>
        <v/>
      </c>
      <c r="AD85" s="4">
        <f t="shared" si="102"/>
        <v>0</v>
      </c>
      <c r="AE85" s="4" t="str">
        <f t="shared" si="103"/>
        <v/>
      </c>
      <c r="AF85" s="4">
        <f t="shared" si="104"/>
        <v>0</v>
      </c>
      <c r="AG85" s="4" t="str">
        <f t="shared" si="105"/>
        <v/>
      </c>
      <c r="AH85" s="4" t="str">
        <f t="shared" si="106"/>
        <v/>
      </c>
      <c r="AI85" s="4" t="str">
        <f t="shared" si="107"/>
        <v/>
      </c>
      <c r="AJ85" s="9">
        <f t="shared" si="108"/>
        <v>0</v>
      </c>
      <c r="AK85" s="9">
        <f t="shared" si="128"/>
        <v>0</v>
      </c>
      <c r="AL85" s="9">
        <f t="shared" si="129"/>
        <v>0</v>
      </c>
      <c r="AM85" s="52" t="str">
        <f t="shared" si="109"/>
        <v/>
      </c>
      <c r="AN85" s="4" t="str">
        <f t="shared" si="110"/>
        <v xml:space="preserve"> </v>
      </c>
      <c r="AO85" s="4" t="str">
        <f t="shared" si="111"/>
        <v/>
      </c>
      <c r="AP85" s="4" t="str">
        <f t="shared" si="112"/>
        <v/>
      </c>
      <c r="AQ85" s="4" t="str">
        <f t="shared" si="113"/>
        <v/>
      </c>
      <c r="AR85" s="4" t="str">
        <f t="shared" si="114"/>
        <v/>
      </c>
      <c r="AS85" s="4" t="str">
        <f t="shared" si="115"/>
        <v/>
      </c>
      <c r="AT85" s="4" t="str">
        <f t="shared" si="116"/>
        <v/>
      </c>
      <c r="AU85" s="4" t="str">
        <f t="shared" si="117"/>
        <v/>
      </c>
      <c r="AV85" s="4" t="str">
        <f t="shared" si="118"/>
        <v/>
      </c>
      <c r="AW85" s="4" t="str">
        <f t="shared" si="119"/>
        <v>999:99.99</v>
      </c>
      <c r="AX85" s="4" t="str">
        <f t="shared" si="120"/>
        <v>999:99.99</v>
      </c>
      <c r="AY85" s="4" t="str">
        <f t="shared" si="121"/>
        <v>999:99.99</v>
      </c>
      <c r="AZ85" s="4" t="str">
        <f t="shared" si="122"/>
        <v>999:99.99</v>
      </c>
      <c r="BA85" s="4">
        <f t="shared" si="123"/>
        <v>0</v>
      </c>
      <c r="BB85" s="4">
        <f t="shared" si="124"/>
        <v>0</v>
      </c>
      <c r="BC85" s="4">
        <f t="shared" si="125"/>
        <v>0</v>
      </c>
      <c r="BD85" s="4">
        <f t="shared" si="126"/>
        <v>0</v>
      </c>
      <c r="BG85" s="4">
        <v>80</v>
      </c>
      <c r="BH85" s="4" t="str">
        <f t="shared" si="130"/>
        <v/>
      </c>
      <c r="BI85" s="4" t="str">
        <f t="shared" si="131"/>
        <v/>
      </c>
      <c r="BJ85" s="4" t="str">
        <f t="shared" si="132"/>
        <v/>
      </c>
      <c r="BK85" s="4" t="str">
        <f t="shared" si="133"/>
        <v/>
      </c>
      <c r="BL85" s="4" t="str">
        <f t="shared" si="134"/>
        <v/>
      </c>
      <c r="BM85" s="4" t="str">
        <f t="shared" si="135"/>
        <v/>
      </c>
      <c r="BN85" s="4" t="str">
        <f t="shared" si="136"/>
        <v/>
      </c>
      <c r="BO85" s="4" t="str">
        <f t="shared" si="137"/>
        <v/>
      </c>
      <c r="BQ85" s="4">
        <f t="shared" si="138"/>
        <v>0</v>
      </c>
      <c r="BR85" s="4">
        <f t="shared" si="139"/>
        <v>0</v>
      </c>
      <c r="BT85" s="4">
        <v>80</v>
      </c>
      <c r="BU85" s="4">
        <v>5</v>
      </c>
      <c r="BV85" s="4">
        <v>0</v>
      </c>
      <c r="BW85" s="4" t="s">
        <v>159</v>
      </c>
      <c r="BX85" s="4" t="s">
        <v>132</v>
      </c>
      <c r="BY85" s="4">
        <v>6</v>
      </c>
    </row>
    <row r="86" spans="1:77" ht="22.5" customHeight="1" x14ac:dyDescent="0.15">
      <c r="A86" s="53" t="str">
        <f t="shared" si="140"/>
        <v/>
      </c>
      <c r="B86" s="28"/>
      <c r="C86" s="29"/>
      <c r="D86" s="29"/>
      <c r="E86" s="29"/>
      <c r="F86" s="29"/>
      <c r="G86" s="44"/>
      <c r="H86" s="33"/>
      <c r="I86" s="44"/>
      <c r="J86" s="33"/>
      <c r="K86" s="44"/>
      <c r="L86" s="33"/>
      <c r="M86" s="44"/>
      <c r="N86" s="33"/>
      <c r="O86" s="53" t="str">
        <f t="shared" si="90"/>
        <v/>
      </c>
      <c r="P86" s="57" t="str">
        <f t="shared" si="91"/>
        <v/>
      </c>
      <c r="Q86" s="8"/>
      <c r="R86" s="52" t="str">
        <f t="shared" si="92"/>
        <v/>
      </c>
      <c r="S86" s="83">
        <f t="shared" si="127"/>
        <v>0</v>
      </c>
      <c r="T86" s="4" t="str">
        <f t="shared" si="93"/>
        <v/>
      </c>
      <c r="U86" s="4" t="str">
        <f t="shared" si="94"/>
        <v/>
      </c>
      <c r="V86" s="4" t="str">
        <f t="shared" si="95"/>
        <v/>
      </c>
      <c r="W86" s="4" t="str">
        <f t="shared" si="96"/>
        <v/>
      </c>
      <c r="X86" s="4">
        <f t="shared" si="141"/>
        <v>0</v>
      </c>
      <c r="Y86" s="4">
        <f t="shared" si="97"/>
        <v>0</v>
      </c>
      <c r="Z86" s="4">
        <f t="shared" si="98"/>
        <v>0</v>
      </c>
      <c r="AA86" s="4" t="str">
        <f t="shared" si="99"/>
        <v/>
      </c>
      <c r="AB86" s="4">
        <f t="shared" si="100"/>
        <v>0</v>
      </c>
      <c r="AC86" s="4" t="str">
        <f t="shared" si="101"/>
        <v/>
      </c>
      <c r="AD86" s="4">
        <f t="shared" si="102"/>
        <v>0</v>
      </c>
      <c r="AE86" s="4" t="str">
        <f t="shared" si="103"/>
        <v/>
      </c>
      <c r="AF86" s="4">
        <f t="shared" si="104"/>
        <v>0</v>
      </c>
      <c r="AG86" s="4" t="str">
        <f t="shared" si="105"/>
        <v/>
      </c>
      <c r="AH86" s="4" t="str">
        <f t="shared" si="106"/>
        <v/>
      </c>
      <c r="AI86" s="4" t="str">
        <f t="shared" si="107"/>
        <v/>
      </c>
      <c r="AJ86" s="9">
        <f t="shared" si="108"/>
        <v>0</v>
      </c>
      <c r="AK86" s="9">
        <f t="shared" si="128"/>
        <v>0</v>
      </c>
      <c r="AL86" s="9">
        <f t="shared" si="129"/>
        <v>0</v>
      </c>
      <c r="AM86" s="52" t="str">
        <f t="shared" si="109"/>
        <v/>
      </c>
      <c r="AN86" s="4" t="str">
        <f t="shared" si="110"/>
        <v xml:space="preserve"> </v>
      </c>
      <c r="AO86" s="4" t="str">
        <f t="shared" si="111"/>
        <v/>
      </c>
      <c r="AP86" s="4" t="str">
        <f t="shared" si="112"/>
        <v/>
      </c>
      <c r="AQ86" s="4" t="str">
        <f t="shared" si="113"/>
        <v/>
      </c>
      <c r="AR86" s="4" t="str">
        <f t="shared" si="114"/>
        <v/>
      </c>
      <c r="AS86" s="4" t="str">
        <f t="shared" si="115"/>
        <v/>
      </c>
      <c r="AT86" s="4" t="str">
        <f t="shared" si="116"/>
        <v/>
      </c>
      <c r="AU86" s="4" t="str">
        <f t="shared" si="117"/>
        <v/>
      </c>
      <c r="AV86" s="4" t="str">
        <f t="shared" si="118"/>
        <v/>
      </c>
      <c r="AW86" s="4" t="str">
        <f t="shared" si="119"/>
        <v>999:99.99</v>
      </c>
      <c r="AX86" s="4" t="str">
        <f t="shared" si="120"/>
        <v>999:99.99</v>
      </c>
      <c r="AY86" s="4" t="str">
        <f t="shared" si="121"/>
        <v>999:99.99</v>
      </c>
      <c r="AZ86" s="4" t="str">
        <f t="shared" si="122"/>
        <v>999:99.99</v>
      </c>
      <c r="BA86" s="4">
        <f t="shared" si="123"/>
        <v>0</v>
      </c>
      <c r="BB86" s="4">
        <f t="shared" si="124"/>
        <v>0</v>
      </c>
      <c r="BC86" s="4">
        <f t="shared" si="125"/>
        <v>0</v>
      </c>
      <c r="BD86" s="4">
        <f t="shared" si="126"/>
        <v>0</v>
      </c>
      <c r="BG86" s="4">
        <v>81</v>
      </c>
      <c r="BH86" s="4" t="str">
        <f t="shared" si="130"/>
        <v/>
      </c>
      <c r="BI86" s="4" t="str">
        <f t="shared" si="131"/>
        <v/>
      </c>
      <c r="BJ86" s="4" t="str">
        <f t="shared" si="132"/>
        <v/>
      </c>
      <c r="BK86" s="4" t="str">
        <f t="shared" si="133"/>
        <v/>
      </c>
      <c r="BL86" s="4" t="str">
        <f t="shared" si="134"/>
        <v/>
      </c>
      <c r="BM86" s="4" t="str">
        <f t="shared" si="135"/>
        <v/>
      </c>
      <c r="BN86" s="4" t="str">
        <f t="shared" si="136"/>
        <v/>
      </c>
      <c r="BO86" s="4" t="str">
        <f t="shared" si="137"/>
        <v/>
      </c>
      <c r="BQ86" s="4">
        <f t="shared" si="138"/>
        <v>0</v>
      </c>
      <c r="BR86" s="4">
        <f t="shared" si="139"/>
        <v>0</v>
      </c>
      <c r="BT86" s="4">
        <v>81</v>
      </c>
      <c r="BU86" s="4">
        <v>5</v>
      </c>
      <c r="BV86" s="4">
        <v>0</v>
      </c>
      <c r="BW86" s="4" t="s">
        <v>159</v>
      </c>
      <c r="BX86" s="4" t="s">
        <v>132</v>
      </c>
      <c r="BY86" s="4">
        <v>6</v>
      </c>
    </row>
    <row r="87" spans="1:77" ht="22.5" customHeight="1" x14ac:dyDescent="0.15">
      <c r="A87" s="53" t="str">
        <f t="shared" si="140"/>
        <v/>
      </c>
      <c r="B87" s="28"/>
      <c r="C87" s="29"/>
      <c r="D87" s="29"/>
      <c r="E87" s="29"/>
      <c r="F87" s="29"/>
      <c r="G87" s="44"/>
      <c r="H87" s="33"/>
      <c r="I87" s="44"/>
      <c r="J87" s="33"/>
      <c r="K87" s="44"/>
      <c r="L87" s="33"/>
      <c r="M87" s="44"/>
      <c r="N87" s="33"/>
      <c r="O87" s="53" t="str">
        <f t="shared" si="90"/>
        <v/>
      </c>
      <c r="P87" s="57" t="str">
        <f t="shared" si="91"/>
        <v/>
      </c>
      <c r="Q87" s="8"/>
      <c r="R87" s="52" t="str">
        <f t="shared" si="92"/>
        <v/>
      </c>
      <c r="S87" s="83">
        <f t="shared" si="127"/>
        <v>0</v>
      </c>
      <c r="T87" s="4" t="str">
        <f t="shared" si="93"/>
        <v/>
      </c>
      <c r="U87" s="4" t="str">
        <f t="shared" si="94"/>
        <v/>
      </c>
      <c r="V87" s="4" t="str">
        <f t="shared" si="95"/>
        <v/>
      </c>
      <c r="W87" s="4" t="str">
        <f t="shared" si="96"/>
        <v/>
      </c>
      <c r="X87" s="4">
        <f t="shared" si="141"/>
        <v>0</v>
      </c>
      <c r="Y87" s="4">
        <f t="shared" si="97"/>
        <v>0</v>
      </c>
      <c r="Z87" s="4">
        <f t="shared" si="98"/>
        <v>0</v>
      </c>
      <c r="AA87" s="4" t="str">
        <f t="shared" si="99"/>
        <v/>
      </c>
      <c r="AB87" s="4">
        <f t="shared" si="100"/>
        <v>0</v>
      </c>
      <c r="AC87" s="4" t="str">
        <f t="shared" si="101"/>
        <v/>
      </c>
      <c r="AD87" s="4">
        <f t="shared" si="102"/>
        <v>0</v>
      </c>
      <c r="AE87" s="4" t="str">
        <f t="shared" si="103"/>
        <v/>
      </c>
      <c r="AF87" s="4">
        <f t="shared" si="104"/>
        <v>0</v>
      </c>
      <c r="AG87" s="4" t="str">
        <f t="shared" si="105"/>
        <v/>
      </c>
      <c r="AH87" s="4" t="str">
        <f t="shared" si="106"/>
        <v/>
      </c>
      <c r="AI87" s="4" t="str">
        <f t="shared" si="107"/>
        <v/>
      </c>
      <c r="AJ87" s="9">
        <f t="shared" si="108"/>
        <v>0</v>
      </c>
      <c r="AK87" s="9">
        <f t="shared" si="128"/>
        <v>0</v>
      </c>
      <c r="AL87" s="9">
        <f t="shared" si="129"/>
        <v>0</v>
      </c>
      <c r="AM87" s="52" t="str">
        <f t="shared" si="109"/>
        <v/>
      </c>
      <c r="AN87" s="4" t="str">
        <f t="shared" si="110"/>
        <v xml:space="preserve"> </v>
      </c>
      <c r="AO87" s="4" t="str">
        <f t="shared" si="111"/>
        <v/>
      </c>
      <c r="AP87" s="4" t="str">
        <f t="shared" si="112"/>
        <v/>
      </c>
      <c r="AQ87" s="4" t="str">
        <f t="shared" si="113"/>
        <v/>
      </c>
      <c r="AR87" s="4" t="str">
        <f t="shared" si="114"/>
        <v/>
      </c>
      <c r="AS87" s="4" t="str">
        <f t="shared" si="115"/>
        <v/>
      </c>
      <c r="AT87" s="4" t="str">
        <f t="shared" si="116"/>
        <v/>
      </c>
      <c r="AU87" s="4" t="str">
        <f t="shared" si="117"/>
        <v/>
      </c>
      <c r="AV87" s="4" t="str">
        <f t="shared" si="118"/>
        <v/>
      </c>
      <c r="AW87" s="4" t="str">
        <f t="shared" si="119"/>
        <v>999:99.99</v>
      </c>
      <c r="AX87" s="4" t="str">
        <f t="shared" si="120"/>
        <v>999:99.99</v>
      </c>
      <c r="AY87" s="4" t="str">
        <f t="shared" si="121"/>
        <v>999:99.99</v>
      </c>
      <c r="AZ87" s="4" t="str">
        <f t="shared" si="122"/>
        <v>999:99.99</v>
      </c>
      <c r="BA87" s="4">
        <f t="shared" si="123"/>
        <v>0</v>
      </c>
      <c r="BB87" s="4">
        <f t="shared" si="124"/>
        <v>0</v>
      </c>
      <c r="BC87" s="4">
        <f t="shared" si="125"/>
        <v>0</v>
      </c>
      <c r="BD87" s="4">
        <f t="shared" si="126"/>
        <v>0</v>
      </c>
      <c r="BG87" s="4">
        <v>82</v>
      </c>
      <c r="BH87" s="4" t="str">
        <f t="shared" si="130"/>
        <v/>
      </c>
      <c r="BI87" s="4" t="str">
        <f t="shared" si="131"/>
        <v/>
      </c>
      <c r="BJ87" s="4" t="str">
        <f t="shared" si="132"/>
        <v/>
      </c>
      <c r="BK87" s="4" t="str">
        <f t="shared" si="133"/>
        <v/>
      </c>
      <c r="BL87" s="4" t="str">
        <f t="shared" si="134"/>
        <v/>
      </c>
      <c r="BM87" s="4" t="str">
        <f t="shared" si="135"/>
        <v/>
      </c>
      <c r="BN87" s="4" t="str">
        <f t="shared" si="136"/>
        <v/>
      </c>
      <c r="BO87" s="4" t="str">
        <f t="shared" si="137"/>
        <v/>
      </c>
      <c r="BQ87" s="4">
        <f t="shared" si="138"/>
        <v>0</v>
      </c>
      <c r="BR87" s="4">
        <f t="shared" si="139"/>
        <v>0</v>
      </c>
      <c r="BT87" s="4">
        <v>82</v>
      </c>
      <c r="BU87" s="4">
        <v>5</v>
      </c>
      <c r="BV87" s="4">
        <v>0</v>
      </c>
      <c r="BW87" s="4" t="s">
        <v>159</v>
      </c>
      <c r="BX87" s="4" t="s">
        <v>132</v>
      </c>
      <c r="BY87" s="4">
        <v>6</v>
      </c>
    </row>
    <row r="88" spans="1:77" ht="22.5" customHeight="1" x14ac:dyDescent="0.15">
      <c r="A88" s="53" t="str">
        <f t="shared" si="140"/>
        <v/>
      </c>
      <c r="B88" s="28"/>
      <c r="C88" s="29"/>
      <c r="D88" s="29"/>
      <c r="E88" s="29"/>
      <c r="F88" s="29"/>
      <c r="G88" s="44"/>
      <c r="H88" s="33"/>
      <c r="I88" s="44"/>
      <c r="J88" s="33"/>
      <c r="K88" s="44"/>
      <c r="L88" s="33"/>
      <c r="M88" s="44"/>
      <c r="N88" s="33"/>
      <c r="O88" s="53" t="str">
        <f t="shared" si="90"/>
        <v/>
      </c>
      <c r="P88" s="57" t="str">
        <f t="shared" si="91"/>
        <v/>
      </c>
      <c r="Q88" s="8"/>
      <c r="R88" s="52" t="str">
        <f t="shared" si="92"/>
        <v/>
      </c>
      <c r="S88" s="83">
        <f t="shared" si="127"/>
        <v>0</v>
      </c>
      <c r="T88" s="4" t="str">
        <f t="shared" si="93"/>
        <v/>
      </c>
      <c r="U88" s="4" t="str">
        <f t="shared" si="94"/>
        <v/>
      </c>
      <c r="V88" s="4" t="str">
        <f t="shared" si="95"/>
        <v/>
      </c>
      <c r="W88" s="4" t="str">
        <f t="shared" si="96"/>
        <v/>
      </c>
      <c r="X88" s="4">
        <f t="shared" si="141"/>
        <v>0</v>
      </c>
      <c r="Y88" s="4">
        <f t="shared" si="97"/>
        <v>0</v>
      </c>
      <c r="Z88" s="4">
        <f t="shared" si="98"/>
        <v>0</v>
      </c>
      <c r="AA88" s="4" t="str">
        <f t="shared" si="99"/>
        <v/>
      </c>
      <c r="AB88" s="4">
        <f t="shared" si="100"/>
        <v>0</v>
      </c>
      <c r="AC88" s="4" t="str">
        <f t="shared" si="101"/>
        <v/>
      </c>
      <c r="AD88" s="4">
        <f t="shared" si="102"/>
        <v>0</v>
      </c>
      <c r="AE88" s="4" t="str">
        <f t="shared" si="103"/>
        <v/>
      </c>
      <c r="AF88" s="4">
        <f t="shared" si="104"/>
        <v>0</v>
      </c>
      <c r="AG88" s="4" t="str">
        <f t="shared" si="105"/>
        <v/>
      </c>
      <c r="AH88" s="4" t="str">
        <f t="shared" si="106"/>
        <v/>
      </c>
      <c r="AI88" s="4" t="str">
        <f t="shared" si="107"/>
        <v/>
      </c>
      <c r="AJ88" s="9">
        <f t="shared" si="108"/>
        <v>0</v>
      </c>
      <c r="AK88" s="9">
        <f t="shared" si="128"/>
        <v>0</v>
      </c>
      <c r="AL88" s="9">
        <f t="shared" si="129"/>
        <v>0</v>
      </c>
      <c r="AM88" s="52" t="str">
        <f t="shared" si="109"/>
        <v/>
      </c>
      <c r="AN88" s="4" t="str">
        <f t="shared" si="110"/>
        <v xml:space="preserve"> </v>
      </c>
      <c r="AO88" s="4" t="str">
        <f t="shared" si="111"/>
        <v/>
      </c>
      <c r="AP88" s="4" t="str">
        <f t="shared" si="112"/>
        <v/>
      </c>
      <c r="AQ88" s="4" t="str">
        <f t="shared" si="113"/>
        <v/>
      </c>
      <c r="AR88" s="4" t="str">
        <f t="shared" si="114"/>
        <v/>
      </c>
      <c r="AS88" s="4" t="str">
        <f t="shared" si="115"/>
        <v/>
      </c>
      <c r="AT88" s="4" t="str">
        <f t="shared" si="116"/>
        <v/>
      </c>
      <c r="AU88" s="4" t="str">
        <f t="shared" si="117"/>
        <v/>
      </c>
      <c r="AV88" s="4" t="str">
        <f t="shared" si="118"/>
        <v/>
      </c>
      <c r="AW88" s="4" t="str">
        <f t="shared" si="119"/>
        <v>999:99.99</v>
      </c>
      <c r="AX88" s="4" t="str">
        <f t="shared" si="120"/>
        <v>999:99.99</v>
      </c>
      <c r="AY88" s="4" t="str">
        <f t="shared" si="121"/>
        <v>999:99.99</v>
      </c>
      <c r="AZ88" s="4" t="str">
        <f t="shared" si="122"/>
        <v>999:99.99</v>
      </c>
      <c r="BA88" s="4">
        <f t="shared" si="123"/>
        <v>0</v>
      </c>
      <c r="BB88" s="4">
        <f t="shared" si="124"/>
        <v>0</v>
      </c>
      <c r="BC88" s="4">
        <f t="shared" si="125"/>
        <v>0</v>
      </c>
      <c r="BD88" s="4">
        <f t="shared" si="126"/>
        <v>0</v>
      </c>
      <c r="BG88" s="4">
        <v>83</v>
      </c>
      <c r="BH88" s="4" t="str">
        <f t="shared" si="130"/>
        <v/>
      </c>
      <c r="BI88" s="4" t="str">
        <f t="shared" si="131"/>
        <v/>
      </c>
      <c r="BJ88" s="4" t="str">
        <f t="shared" si="132"/>
        <v/>
      </c>
      <c r="BK88" s="4" t="str">
        <f t="shared" si="133"/>
        <v/>
      </c>
      <c r="BL88" s="4" t="str">
        <f t="shared" si="134"/>
        <v/>
      </c>
      <c r="BM88" s="4" t="str">
        <f t="shared" si="135"/>
        <v/>
      </c>
      <c r="BN88" s="4" t="str">
        <f t="shared" si="136"/>
        <v/>
      </c>
      <c r="BO88" s="4" t="str">
        <f t="shared" si="137"/>
        <v/>
      </c>
      <c r="BQ88" s="4">
        <f t="shared" si="138"/>
        <v>0</v>
      </c>
      <c r="BR88" s="4">
        <f t="shared" si="139"/>
        <v>0</v>
      </c>
      <c r="BT88" s="4">
        <v>83</v>
      </c>
      <c r="BU88" s="4">
        <v>5</v>
      </c>
      <c r="BV88" s="4">
        <v>0</v>
      </c>
      <c r="BW88" s="4" t="s">
        <v>159</v>
      </c>
      <c r="BX88" s="4" t="s">
        <v>132</v>
      </c>
      <c r="BY88" s="4">
        <v>6</v>
      </c>
    </row>
    <row r="89" spans="1:77" ht="22.5" customHeight="1" x14ac:dyDescent="0.15">
      <c r="A89" s="53" t="str">
        <f t="shared" si="140"/>
        <v/>
      </c>
      <c r="B89" s="28"/>
      <c r="C89" s="29"/>
      <c r="D89" s="29"/>
      <c r="E89" s="29"/>
      <c r="F89" s="29"/>
      <c r="G89" s="44"/>
      <c r="H89" s="33"/>
      <c r="I89" s="44"/>
      <c r="J89" s="33"/>
      <c r="K89" s="44"/>
      <c r="L89" s="33"/>
      <c r="M89" s="44"/>
      <c r="N89" s="33"/>
      <c r="O89" s="53" t="str">
        <f t="shared" si="90"/>
        <v/>
      </c>
      <c r="P89" s="57" t="str">
        <f t="shared" si="91"/>
        <v/>
      </c>
      <c r="Q89" s="8"/>
      <c r="R89" s="52" t="str">
        <f t="shared" si="92"/>
        <v/>
      </c>
      <c r="S89" s="83">
        <f t="shared" si="127"/>
        <v>0</v>
      </c>
      <c r="T89" s="4" t="str">
        <f t="shared" si="93"/>
        <v/>
      </c>
      <c r="U89" s="4" t="str">
        <f t="shared" si="94"/>
        <v/>
      </c>
      <c r="V89" s="4" t="str">
        <f t="shared" si="95"/>
        <v/>
      </c>
      <c r="W89" s="4" t="str">
        <f t="shared" si="96"/>
        <v/>
      </c>
      <c r="X89" s="4">
        <f t="shared" si="141"/>
        <v>0</v>
      </c>
      <c r="Y89" s="4">
        <f t="shared" si="97"/>
        <v>0</v>
      </c>
      <c r="Z89" s="4">
        <f t="shared" si="98"/>
        <v>0</v>
      </c>
      <c r="AA89" s="4" t="str">
        <f t="shared" si="99"/>
        <v/>
      </c>
      <c r="AB89" s="4">
        <f t="shared" si="100"/>
        <v>0</v>
      </c>
      <c r="AC89" s="4" t="str">
        <f t="shared" si="101"/>
        <v/>
      </c>
      <c r="AD89" s="4">
        <f t="shared" si="102"/>
        <v>0</v>
      </c>
      <c r="AE89" s="4" t="str">
        <f t="shared" si="103"/>
        <v/>
      </c>
      <c r="AF89" s="4">
        <f t="shared" si="104"/>
        <v>0</v>
      </c>
      <c r="AG89" s="4" t="str">
        <f t="shared" si="105"/>
        <v/>
      </c>
      <c r="AH89" s="4" t="str">
        <f t="shared" si="106"/>
        <v/>
      </c>
      <c r="AI89" s="4" t="str">
        <f t="shared" si="107"/>
        <v/>
      </c>
      <c r="AJ89" s="9">
        <f t="shared" si="108"/>
        <v>0</v>
      </c>
      <c r="AK89" s="9">
        <f t="shared" si="128"/>
        <v>0</v>
      </c>
      <c r="AL89" s="9">
        <f t="shared" si="129"/>
        <v>0</v>
      </c>
      <c r="AM89" s="52" t="str">
        <f t="shared" si="109"/>
        <v/>
      </c>
      <c r="AN89" s="4" t="str">
        <f t="shared" si="110"/>
        <v xml:space="preserve"> </v>
      </c>
      <c r="AO89" s="4" t="str">
        <f t="shared" si="111"/>
        <v/>
      </c>
      <c r="AP89" s="4" t="str">
        <f t="shared" si="112"/>
        <v/>
      </c>
      <c r="AQ89" s="4" t="str">
        <f t="shared" si="113"/>
        <v/>
      </c>
      <c r="AR89" s="4" t="str">
        <f t="shared" si="114"/>
        <v/>
      </c>
      <c r="AS89" s="4" t="str">
        <f t="shared" si="115"/>
        <v/>
      </c>
      <c r="AT89" s="4" t="str">
        <f t="shared" si="116"/>
        <v/>
      </c>
      <c r="AU89" s="4" t="str">
        <f t="shared" si="117"/>
        <v/>
      </c>
      <c r="AV89" s="4" t="str">
        <f t="shared" si="118"/>
        <v/>
      </c>
      <c r="AW89" s="4" t="str">
        <f t="shared" si="119"/>
        <v>999:99.99</v>
      </c>
      <c r="AX89" s="4" t="str">
        <f t="shared" si="120"/>
        <v>999:99.99</v>
      </c>
      <c r="AY89" s="4" t="str">
        <f t="shared" si="121"/>
        <v>999:99.99</v>
      </c>
      <c r="AZ89" s="4" t="str">
        <f t="shared" si="122"/>
        <v>999:99.99</v>
      </c>
      <c r="BA89" s="4">
        <f t="shared" si="123"/>
        <v>0</v>
      </c>
      <c r="BB89" s="4">
        <f t="shared" si="124"/>
        <v>0</v>
      </c>
      <c r="BC89" s="4">
        <f t="shared" si="125"/>
        <v>0</v>
      </c>
      <c r="BD89" s="4">
        <f t="shared" si="126"/>
        <v>0</v>
      </c>
      <c r="BG89" s="4">
        <v>84</v>
      </c>
      <c r="BH89" s="4" t="str">
        <f t="shared" si="130"/>
        <v/>
      </c>
      <c r="BI89" s="4" t="str">
        <f t="shared" si="131"/>
        <v/>
      </c>
      <c r="BJ89" s="4" t="str">
        <f t="shared" si="132"/>
        <v/>
      </c>
      <c r="BK89" s="4" t="str">
        <f t="shared" si="133"/>
        <v/>
      </c>
      <c r="BL89" s="4" t="str">
        <f t="shared" si="134"/>
        <v/>
      </c>
      <c r="BM89" s="4" t="str">
        <f t="shared" si="135"/>
        <v/>
      </c>
      <c r="BN89" s="4" t="str">
        <f t="shared" si="136"/>
        <v/>
      </c>
      <c r="BO89" s="4" t="str">
        <f t="shared" si="137"/>
        <v/>
      </c>
      <c r="BQ89" s="4">
        <f t="shared" si="138"/>
        <v>0</v>
      </c>
      <c r="BR89" s="4">
        <f t="shared" si="139"/>
        <v>0</v>
      </c>
      <c r="BT89" s="4">
        <v>84</v>
      </c>
      <c r="BU89" s="4">
        <v>5</v>
      </c>
      <c r="BV89" s="4">
        <v>0</v>
      </c>
      <c r="BW89" s="4" t="s">
        <v>159</v>
      </c>
      <c r="BX89" s="4" t="s">
        <v>132</v>
      </c>
      <c r="BY89" s="4">
        <v>6</v>
      </c>
    </row>
    <row r="90" spans="1:77" ht="22.5" customHeight="1" x14ac:dyDescent="0.15">
      <c r="A90" s="53" t="str">
        <f t="shared" si="140"/>
        <v/>
      </c>
      <c r="B90" s="28"/>
      <c r="C90" s="29"/>
      <c r="D90" s="29"/>
      <c r="E90" s="29"/>
      <c r="F90" s="29"/>
      <c r="G90" s="44"/>
      <c r="H90" s="33"/>
      <c r="I90" s="44"/>
      <c r="J90" s="33"/>
      <c r="K90" s="44"/>
      <c r="L90" s="33"/>
      <c r="M90" s="44"/>
      <c r="N90" s="33"/>
      <c r="O90" s="53" t="str">
        <f t="shared" si="90"/>
        <v/>
      </c>
      <c r="P90" s="57" t="str">
        <f t="shared" si="91"/>
        <v/>
      </c>
      <c r="Q90" s="8"/>
      <c r="R90" s="52" t="str">
        <f t="shared" si="92"/>
        <v/>
      </c>
      <c r="S90" s="83">
        <f t="shared" si="127"/>
        <v>0</v>
      </c>
      <c r="T90" s="4" t="str">
        <f t="shared" si="93"/>
        <v/>
      </c>
      <c r="U90" s="4" t="str">
        <f t="shared" si="94"/>
        <v/>
      </c>
      <c r="V90" s="4" t="str">
        <f t="shared" si="95"/>
        <v/>
      </c>
      <c r="W90" s="4" t="str">
        <f t="shared" si="96"/>
        <v/>
      </c>
      <c r="X90" s="4">
        <f t="shared" si="141"/>
        <v>0</v>
      </c>
      <c r="Y90" s="4">
        <f t="shared" si="97"/>
        <v>0</v>
      </c>
      <c r="Z90" s="4">
        <f t="shared" si="98"/>
        <v>0</v>
      </c>
      <c r="AA90" s="4" t="str">
        <f t="shared" si="99"/>
        <v/>
      </c>
      <c r="AB90" s="4">
        <f t="shared" si="100"/>
        <v>0</v>
      </c>
      <c r="AC90" s="4" t="str">
        <f t="shared" si="101"/>
        <v/>
      </c>
      <c r="AD90" s="4">
        <f t="shared" si="102"/>
        <v>0</v>
      </c>
      <c r="AE90" s="4" t="str">
        <f t="shared" si="103"/>
        <v/>
      </c>
      <c r="AF90" s="4">
        <f t="shared" si="104"/>
        <v>0</v>
      </c>
      <c r="AG90" s="4" t="str">
        <f t="shared" si="105"/>
        <v/>
      </c>
      <c r="AH90" s="4" t="str">
        <f t="shared" si="106"/>
        <v/>
      </c>
      <c r="AI90" s="4" t="str">
        <f t="shared" si="107"/>
        <v/>
      </c>
      <c r="AJ90" s="9">
        <f t="shared" si="108"/>
        <v>0</v>
      </c>
      <c r="AK90" s="9">
        <f t="shared" si="128"/>
        <v>0</v>
      </c>
      <c r="AL90" s="9">
        <f t="shared" si="129"/>
        <v>0</v>
      </c>
      <c r="AM90" s="52" t="str">
        <f t="shared" si="109"/>
        <v/>
      </c>
      <c r="AN90" s="4" t="str">
        <f t="shared" si="110"/>
        <v xml:space="preserve"> </v>
      </c>
      <c r="AO90" s="4" t="str">
        <f t="shared" si="111"/>
        <v/>
      </c>
      <c r="AP90" s="4" t="str">
        <f t="shared" si="112"/>
        <v/>
      </c>
      <c r="AQ90" s="4" t="str">
        <f t="shared" si="113"/>
        <v/>
      </c>
      <c r="AR90" s="4" t="str">
        <f t="shared" si="114"/>
        <v/>
      </c>
      <c r="AS90" s="4" t="str">
        <f t="shared" si="115"/>
        <v/>
      </c>
      <c r="AT90" s="4" t="str">
        <f t="shared" si="116"/>
        <v/>
      </c>
      <c r="AU90" s="4" t="str">
        <f t="shared" si="117"/>
        <v/>
      </c>
      <c r="AV90" s="4" t="str">
        <f t="shared" si="118"/>
        <v/>
      </c>
      <c r="AW90" s="4" t="str">
        <f t="shared" si="119"/>
        <v>999:99.99</v>
      </c>
      <c r="AX90" s="4" t="str">
        <f t="shared" si="120"/>
        <v>999:99.99</v>
      </c>
      <c r="AY90" s="4" t="str">
        <f t="shared" si="121"/>
        <v>999:99.99</v>
      </c>
      <c r="AZ90" s="4" t="str">
        <f t="shared" si="122"/>
        <v>999:99.99</v>
      </c>
      <c r="BA90" s="4">
        <f t="shared" si="123"/>
        <v>0</v>
      </c>
      <c r="BB90" s="4">
        <f t="shared" si="124"/>
        <v>0</v>
      </c>
      <c r="BC90" s="4">
        <f t="shared" si="125"/>
        <v>0</v>
      </c>
      <c r="BD90" s="4">
        <f t="shared" si="126"/>
        <v>0</v>
      </c>
      <c r="BG90" s="4">
        <v>85</v>
      </c>
      <c r="BH90" s="4" t="str">
        <f t="shared" si="130"/>
        <v/>
      </c>
      <c r="BI90" s="4" t="str">
        <f t="shared" si="131"/>
        <v/>
      </c>
      <c r="BJ90" s="4" t="str">
        <f t="shared" si="132"/>
        <v/>
      </c>
      <c r="BK90" s="4" t="str">
        <f t="shared" si="133"/>
        <v/>
      </c>
      <c r="BL90" s="4" t="str">
        <f t="shared" si="134"/>
        <v/>
      </c>
      <c r="BM90" s="4" t="str">
        <f t="shared" si="135"/>
        <v/>
      </c>
      <c r="BN90" s="4" t="str">
        <f t="shared" si="136"/>
        <v/>
      </c>
      <c r="BO90" s="4" t="str">
        <f t="shared" si="137"/>
        <v/>
      </c>
      <c r="BQ90" s="4">
        <f t="shared" si="138"/>
        <v>0</v>
      </c>
      <c r="BR90" s="4">
        <f t="shared" si="139"/>
        <v>0</v>
      </c>
      <c r="BT90" s="4">
        <v>85</v>
      </c>
      <c r="BU90" s="4">
        <v>5</v>
      </c>
      <c r="BV90" s="4">
        <v>0</v>
      </c>
      <c r="BW90" s="4" t="s">
        <v>159</v>
      </c>
      <c r="BX90" s="4" t="s">
        <v>132</v>
      </c>
      <c r="BY90" s="4">
        <v>6</v>
      </c>
    </row>
    <row r="91" spans="1:77" ht="22.5" customHeight="1" x14ac:dyDescent="0.15">
      <c r="A91" s="53" t="str">
        <f t="shared" si="140"/>
        <v/>
      </c>
      <c r="B91" s="28"/>
      <c r="C91" s="29"/>
      <c r="D91" s="29"/>
      <c r="E91" s="29"/>
      <c r="F91" s="29"/>
      <c r="G91" s="44"/>
      <c r="H91" s="33"/>
      <c r="I91" s="44"/>
      <c r="J91" s="33"/>
      <c r="K91" s="44"/>
      <c r="L91" s="33"/>
      <c r="M91" s="44"/>
      <c r="N91" s="33"/>
      <c r="O91" s="53" t="str">
        <f t="shared" si="90"/>
        <v/>
      </c>
      <c r="P91" s="57" t="str">
        <f t="shared" si="91"/>
        <v/>
      </c>
      <c r="Q91" s="8"/>
      <c r="R91" s="52" t="str">
        <f t="shared" si="92"/>
        <v/>
      </c>
      <c r="S91" s="83">
        <f t="shared" si="127"/>
        <v>0</v>
      </c>
      <c r="T91" s="4" t="str">
        <f t="shared" si="93"/>
        <v/>
      </c>
      <c r="U91" s="4" t="str">
        <f t="shared" si="94"/>
        <v/>
      </c>
      <c r="V91" s="4" t="str">
        <f t="shared" si="95"/>
        <v/>
      </c>
      <c r="W91" s="4" t="str">
        <f t="shared" si="96"/>
        <v/>
      </c>
      <c r="X91" s="4">
        <f t="shared" si="141"/>
        <v>0</v>
      </c>
      <c r="Y91" s="4">
        <f t="shared" si="97"/>
        <v>0</v>
      </c>
      <c r="Z91" s="4">
        <f t="shared" si="98"/>
        <v>0</v>
      </c>
      <c r="AA91" s="4" t="str">
        <f t="shared" si="99"/>
        <v/>
      </c>
      <c r="AB91" s="4">
        <f t="shared" si="100"/>
        <v>0</v>
      </c>
      <c r="AC91" s="4" t="str">
        <f t="shared" si="101"/>
        <v/>
      </c>
      <c r="AD91" s="4">
        <f t="shared" si="102"/>
        <v>0</v>
      </c>
      <c r="AE91" s="4" t="str">
        <f t="shared" si="103"/>
        <v/>
      </c>
      <c r="AF91" s="4">
        <f t="shared" si="104"/>
        <v>0</v>
      </c>
      <c r="AG91" s="4" t="str">
        <f t="shared" si="105"/>
        <v/>
      </c>
      <c r="AH91" s="4" t="str">
        <f t="shared" si="106"/>
        <v/>
      </c>
      <c r="AI91" s="4" t="str">
        <f t="shared" si="107"/>
        <v/>
      </c>
      <c r="AJ91" s="9">
        <f t="shared" si="108"/>
        <v>0</v>
      </c>
      <c r="AK91" s="9">
        <f t="shared" si="128"/>
        <v>0</v>
      </c>
      <c r="AL91" s="9">
        <f t="shared" si="129"/>
        <v>0</v>
      </c>
      <c r="AM91" s="52" t="str">
        <f t="shared" si="109"/>
        <v/>
      </c>
      <c r="AN91" s="4" t="str">
        <f t="shared" si="110"/>
        <v xml:space="preserve"> </v>
      </c>
      <c r="AO91" s="4" t="str">
        <f t="shared" si="111"/>
        <v/>
      </c>
      <c r="AP91" s="4" t="str">
        <f t="shared" si="112"/>
        <v/>
      </c>
      <c r="AQ91" s="4" t="str">
        <f t="shared" si="113"/>
        <v/>
      </c>
      <c r="AR91" s="4" t="str">
        <f t="shared" si="114"/>
        <v/>
      </c>
      <c r="AS91" s="4" t="str">
        <f t="shared" si="115"/>
        <v/>
      </c>
      <c r="AT91" s="4" t="str">
        <f t="shared" si="116"/>
        <v/>
      </c>
      <c r="AU91" s="4" t="str">
        <f t="shared" si="117"/>
        <v/>
      </c>
      <c r="AV91" s="4" t="str">
        <f t="shared" si="118"/>
        <v/>
      </c>
      <c r="AW91" s="4" t="str">
        <f t="shared" si="119"/>
        <v>999:99.99</v>
      </c>
      <c r="AX91" s="4" t="str">
        <f t="shared" si="120"/>
        <v>999:99.99</v>
      </c>
      <c r="AY91" s="4" t="str">
        <f t="shared" si="121"/>
        <v>999:99.99</v>
      </c>
      <c r="AZ91" s="4" t="str">
        <f t="shared" si="122"/>
        <v>999:99.99</v>
      </c>
      <c r="BA91" s="4">
        <f t="shared" si="123"/>
        <v>0</v>
      </c>
      <c r="BB91" s="4">
        <f t="shared" si="124"/>
        <v>0</v>
      </c>
      <c r="BC91" s="4">
        <f t="shared" si="125"/>
        <v>0</v>
      </c>
      <c r="BD91" s="4">
        <f t="shared" si="126"/>
        <v>0</v>
      </c>
      <c r="BG91" s="4">
        <v>86</v>
      </c>
      <c r="BH91" s="4" t="str">
        <f t="shared" si="130"/>
        <v/>
      </c>
      <c r="BI91" s="4" t="str">
        <f t="shared" si="131"/>
        <v/>
      </c>
      <c r="BJ91" s="4" t="str">
        <f t="shared" si="132"/>
        <v/>
      </c>
      <c r="BK91" s="4" t="str">
        <f t="shared" si="133"/>
        <v/>
      </c>
      <c r="BL91" s="4" t="str">
        <f t="shared" si="134"/>
        <v/>
      </c>
      <c r="BM91" s="4" t="str">
        <f t="shared" si="135"/>
        <v/>
      </c>
      <c r="BN91" s="4" t="str">
        <f t="shared" si="136"/>
        <v/>
      </c>
      <c r="BO91" s="4" t="str">
        <f t="shared" si="137"/>
        <v/>
      </c>
      <c r="BQ91" s="4">
        <f t="shared" si="138"/>
        <v>0</v>
      </c>
      <c r="BR91" s="4">
        <f t="shared" si="139"/>
        <v>0</v>
      </c>
      <c r="BT91" s="4">
        <v>86</v>
      </c>
      <c r="BU91" s="4">
        <v>5</v>
      </c>
      <c r="BV91" s="4">
        <v>0</v>
      </c>
      <c r="BW91" s="4" t="s">
        <v>159</v>
      </c>
      <c r="BX91" s="4" t="s">
        <v>132</v>
      </c>
      <c r="BY91" s="4">
        <v>6</v>
      </c>
    </row>
    <row r="92" spans="1:77" ht="22.5" customHeight="1" x14ac:dyDescent="0.15">
      <c r="A92" s="53" t="str">
        <f t="shared" si="140"/>
        <v/>
      </c>
      <c r="B92" s="28"/>
      <c r="C92" s="29"/>
      <c r="D92" s="29"/>
      <c r="E92" s="29"/>
      <c r="F92" s="29"/>
      <c r="G92" s="44"/>
      <c r="H92" s="33"/>
      <c r="I92" s="44"/>
      <c r="J92" s="33"/>
      <c r="K92" s="44"/>
      <c r="L92" s="33"/>
      <c r="M92" s="44"/>
      <c r="N92" s="33"/>
      <c r="O92" s="53" t="str">
        <f t="shared" si="90"/>
        <v/>
      </c>
      <c r="P92" s="57" t="str">
        <f t="shared" si="91"/>
        <v/>
      </c>
      <c r="Q92" s="8"/>
      <c r="R92" s="52" t="str">
        <f t="shared" si="92"/>
        <v/>
      </c>
      <c r="S92" s="83">
        <f t="shared" si="127"/>
        <v>0</v>
      </c>
      <c r="T92" s="4" t="str">
        <f t="shared" si="93"/>
        <v/>
      </c>
      <c r="U92" s="4" t="str">
        <f t="shared" si="94"/>
        <v/>
      </c>
      <c r="V92" s="4" t="str">
        <f t="shared" si="95"/>
        <v/>
      </c>
      <c r="W92" s="4" t="str">
        <f t="shared" si="96"/>
        <v/>
      </c>
      <c r="X92" s="4">
        <f t="shared" si="141"/>
        <v>0</v>
      </c>
      <c r="Y92" s="4">
        <f t="shared" si="97"/>
        <v>0</v>
      </c>
      <c r="Z92" s="4">
        <f t="shared" si="98"/>
        <v>0</v>
      </c>
      <c r="AA92" s="4" t="str">
        <f t="shared" si="99"/>
        <v/>
      </c>
      <c r="AB92" s="4">
        <f t="shared" si="100"/>
        <v>0</v>
      </c>
      <c r="AC92" s="4" t="str">
        <f t="shared" si="101"/>
        <v/>
      </c>
      <c r="AD92" s="4">
        <f t="shared" si="102"/>
        <v>0</v>
      </c>
      <c r="AE92" s="4" t="str">
        <f t="shared" si="103"/>
        <v/>
      </c>
      <c r="AF92" s="4">
        <f t="shared" si="104"/>
        <v>0</v>
      </c>
      <c r="AG92" s="4" t="str">
        <f t="shared" si="105"/>
        <v/>
      </c>
      <c r="AH92" s="4" t="str">
        <f t="shared" si="106"/>
        <v/>
      </c>
      <c r="AI92" s="4" t="str">
        <f t="shared" si="107"/>
        <v/>
      </c>
      <c r="AJ92" s="9">
        <f t="shared" si="108"/>
        <v>0</v>
      </c>
      <c r="AK92" s="9">
        <f t="shared" si="128"/>
        <v>0</v>
      </c>
      <c r="AL92" s="9">
        <f t="shared" si="129"/>
        <v>0</v>
      </c>
      <c r="AM92" s="52" t="str">
        <f t="shared" si="109"/>
        <v/>
      </c>
      <c r="AN92" s="4" t="str">
        <f t="shared" si="110"/>
        <v xml:space="preserve"> </v>
      </c>
      <c r="AO92" s="4" t="str">
        <f t="shared" si="111"/>
        <v/>
      </c>
      <c r="AP92" s="4" t="str">
        <f t="shared" si="112"/>
        <v/>
      </c>
      <c r="AQ92" s="4" t="str">
        <f t="shared" si="113"/>
        <v/>
      </c>
      <c r="AR92" s="4" t="str">
        <f t="shared" si="114"/>
        <v/>
      </c>
      <c r="AS92" s="4" t="str">
        <f t="shared" si="115"/>
        <v/>
      </c>
      <c r="AT92" s="4" t="str">
        <f t="shared" si="116"/>
        <v/>
      </c>
      <c r="AU92" s="4" t="str">
        <f t="shared" si="117"/>
        <v/>
      </c>
      <c r="AV92" s="4" t="str">
        <f t="shared" si="118"/>
        <v/>
      </c>
      <c r="AW92" s="4" t="str">
        <f t="shared" si="119"/>
        <v>999:99.99</v>
      </c>
      <c r="AX92" s="4" t="str">
        <f t="shared" si="120"/>
        <v>999:99.99</v>
      </c>
      <c r="AY92" s="4" t="str">
        <f t="shared" si="121"/>
        <v>999:99.99</v>
      </c>
      <c r="AZ92" s="4" t="str">
        <f t="shared" si="122"/>
        <v>999:99.99</v>
      </c>
      <c r="BA92" s="4">
        <f t="shared" si="123"/>
        <v>0</v>
      </c>
      <c r="BB92" s="4">
        <f t="shared" si="124"/>
        <v>0</v>
      </c>
      <c r="BC92" s="4">
        <f t="shared" si="125"/>
        <v>0</v>
      </c>
      <c r="BD92" s="4">
        <f t="shared" si="126"/>
        <v>0</v>
      </c>
      <c r="BG92" s="4">
        <v>87</v>
      </c>
      <c r="BH92" s="4" t="str">
        <f t="shared" si="130"/>
        <v/>
      </c>
      <c r="BI92" s="4" t="str">
        <f t="shared" si="131"/>
        <v/>
      </c>
      <c r="BJ92" s="4" t="str">
        <f t="shared" si="132"/>
        <v/>
      </c>
      <c r="BK92" s="4" t="str">
        <f t="shared" si="133"/>
        <v/>
      </c>
      <c r="BL92" s="4" t="str">
        <f t="shared" si="134"/>
        <v/>
      </c>
      <c r="BM92" s="4" t="str">
        <f t="shared" si="135"/>
        <v/>
      </c>
      <c r="BN92" s="4" t="str">
        <f t="shared" si="136"/>
        <v/>
      </c>
      <c r="BO92" s="4" t="str">
        <f t="shared" si="137"/>
        <v/>
      </c>
      <c r="BQ92" s="4">
        <f t="shared" si="138"/>
        <v>0</v>
      </c>
      <c r="BR92" s="4">
        <f t="shared" si="139"/>
        <v>0</v>
      </c>
      <c r="BT92" s="4">
        <v>87</v>
      </c>
      <c r="BU92" s="4">
        <v>5</v>
      </c>
      <c r="BV92" s="4">
        <v>0</v>
      </c>
      <c r="BW92" s="4" t="s">
        <v>159</v>
      </c>
      <c r="BX92" s="4" t="s">
        <v>132</v>
      </c>
      <c r="BY92" s="4">
        <v>6</v>
      </c>
    </row>
    <row r="93" spans="1:77" ht="22.5" customHeight="1" x14ac:dyDescent="0.15">
      <c r="A93" s="53" t="str">
        <f t="shared" si="140"/>
        <v/>
      </c>
      <c r="B93" s="28"/>
      <c r="C93" s="29"/>
      <c r="D93" s="29"/>
      <c r="E93" s="29"/>
      <c r="F93" s="29"/>
      <c r="G93" s="44"/>
      <c r="H93" s="33"/>
      <c r="I93" s="44"/>
      <c r="J93" s="33"/>
      <c r="K93" s="44"/>
      <c r="L93" s="33"/>
      <c r="M93" s="44"/>
      <c r="N93" s="33"/>
      <c r="O93" s="53" t="str">
        <f t="shared" si="90"/>
        <v/>
      </c>
      <c r="P93" s="57" t="str">
        <f t="shared" si="91"/>
        <v/>
      </c>
      <c r="Q93" s="8"/>
      <c r="R93" s="52" t="str">
        <f t="shared" si="92"/>
        <v/>
      </c>
      <c r="S93" s="83">
        <f t="shared" si="127"/>
        <v>0</v>
      </c>
      <c r="T93" s="4" t="str">
        <f t="shared" si="93"/>
        <v/>
      </c>
      <c r="U93" s="4" t="str">
        <f t="shared" si="94"/>
        <v/>
      </c>
      <c r="V93" s="4" t="str">
        <f t="shared" si="95"/>
        <v/>
      </c>
      <c r="W93" s="4" t="str">
        <f t="shared" si="96"/>
        <v/>
      </c>
      <c r="X93" s="4">
        <f t="shared" si="141"/>
        <v>0</v>
      </c>
      <c r="Y93" s="4">
        <f t="shared" si="97"/>
        <v>0</v>
      </c>
      <c r="Z93" s="4">
        <f t="shared" si="98"/>
        <v>0</v>
      </c>
      <c r="AA93" s="4" t="str">
        <f t="shared" si="99"/>
        <v/>
      </c>
      <c r="AB93" s="4">
        <f t="shared" si="100"/>
        <v>0</v>
      </c>
      <c r="AC93" s="4" t="str">
        <f t="shared" si="101"/>
        <v/>
      </c>
      <c r="AD93" s="4">
        <f t="shared" si="102"/>
        <v>0</v>
      </c>
      <c r="AE93" s="4" t="str">
        <f t="shared" si="103"/>
        <v/>
      </c>
      <c r="AF93" s="4">
        <f t="shared" si="104"/>
        <v>0</v>
      </c>
      <c r="AG93" s="4" t="str">
        <f t="shared" si="105"/>
        <v/>
      </c>
      <c r="AH93" s="4" t="str">
        <f t="shared" si="106"/>
        <v/>
      </c>
      <c r="AI93" s="4" t="str">
        <f t="shared" si="107"/>
        <v/>
      </c>
      <c r="AJ93" s="9">
        <f t="shared" si="108"/>
        <v>0</v>
      </c>
      <c r="AK93" s="9">
        <f t="shared" si="128"/>
        <v>0</v>
      </c>
      <c r="AL93" s="9">
        <f t="shared" si="129"/>
        <v>0</v>
      </c>
      <c r="AM93" s="52" t="str">
        <f t="shared" si="109"/>
        <v/>
      </c>
      <c r="AN93" s="4" t="str">
        <f t="shared" si="110"/>
        <v xml:space="preserve"> </v>
      </c>
      <c r="AO93" s="4" t="str">
        <f t="shared" si="111"/>
        <v/>
      </c>
      <c r="AP93" s="4" t="str">
        <f t="shared" si="112"/>
        <v/>
      </c>
      <c r="AQ93" s="4" t="str">
        <f t="shared" si="113"/>
        <v/>
      </c>
      <c r="AR93" s="4" t="str">
        <f t="shared" si="114"/>
        <v/>
      </c>
      <c r="AS93" s="4" t="str">
        <f t="shared" si="115"/>
        <v/>
      </c>
      <c r="AT93" s="4" t="str">
        <f t="shared" si="116"/>
        <v/>
      </c>
      <c r="AU93" s="4" t="str">
        <f t="shared" si="117"/>
        <v/>
      </c>
      <c r="AV93" s="4" t="str">
        <f t="shared" si="118"/>
        <v/>
      </c>
      <c r="AW93" s="4" t="str">
        <f t="shared" si="119"/>
        <v>999:99.99</v>
      </c>
      <c r="AX93" s="4" t="str">
        <f t="shared" si="120"/>
        <v>999:99.99</v>
      </c>
      <c r="AY93" s="4" t="str">
        <f t="shared" si="121"/>
        <v>999:99.99</v>
      </c>
      <c r="AZ93" s="4" t="str">
        <f t="shared" si="122"/>
        <v>999:99.99</v>
      </c>
      <c r="BA93" s="4">
        <f t="shared" si="123"/>
        <v>0</v>
      </c>
      <c r="BB93" s="4">
        <f t="shared" si="124"/>
        <v>0</v>
      </c>
      <c r="BC93" s="4">
        <f t="shared" si="125"/>
        <v>0</v>
      </c>
      <c r="BD93" s="4">
        <f t="shared" si="126"/>
        <v>0</v>
      </c>
      <c r="BG93" s="4">
        <v>88</v>
      </c>
      <c r="BH93" s="4" t="str">
        <f t="shared" si="130"/>
        <v/>
      </c>
      <c r="BI93" s="4" t="str">
        <f t="shared" si="131"/>
        <v/>
      </c>
      <c r="BJ93" s="4" t="str">
        <f t="shared" si="132"/>
        <v/>
      </c>
      <c r="BK93" s="4" t="str">
        <f t="shared" si="133"/>
        <v/>
      </c>
      <c r="BL93" s="4" t="str">
        <f t="shared" si="134"/>
        <v/>
      </c>
      <c r="BM93" s="4" t="str">
        <f t="shared" si="135"/>
        <v/>
      </c>
      <c r="BN93" s="4" t="str">
        <f t="shared" si="136"/>
        <v/>
      </c>
      <c r="BO93" s="4" t="str">
        <f t="shared" si="137"/>
        <v/>
      </c>
      <c r="BQ93" s="4">
        <f t="shared" si="138"/>
        <v>0</v>
      </c>
      <c r="BR93" s="4">
        <f t="shared" si="139"/>
        <v>0</v>
      </c>
      <c r="BT93" s="4">
        <v>88</v>
      </c>
      <c r="BU93" s="4">
        <v>5</v>
      </c>
      <c r="BV93" s="4">
        <v>0</v>
      </c>
      <c r="BW93" s="4" t="s">
        <v>159</v>
      </c>
      <c r="BX93" s="4" t="s">
        <v>132</v>
      </c>
      <c r="BY93" s="4">
        <v>6</v>
      </c>
    </row>
    <row r="94" spans="1:77" ht="22.5" customHeight="1" x14ac:dyDescent="0.15">
      <c r="A94" s="53" t="str">
        <f t="shared" si="140"/>
        <v/>
      </c>
      <c r="B94" s="28"/>
      <c r="C94" s="29"/>
      <c r="D94" s="29"/>
      <c r="E94" s="29"/>
      <c r="F94" s="29"/>
      <c r="G94" s="44"/>
      <c r="H94" s="33"/>
      <c r="I94" s="44"/>
      <c r="J94" s="33"/>
      <c r="K94" s="44"/>
      <c r="L94" s="33"/>
      <c r="M94" s="44"/>
      <c r="N94" s="33"/>
      <c r="O94" s="53" t="str">
        <f t="shared" si="90"/>
        <v/>
      </c>
      <c r="P94" s="57" t="str">
        <f t="shared" si="91"/>
        <v/>
      </c>
      <c r="Q94" s="8"/>
      <c r="R94" s="52" t="str">
        <f t="shared" si="92"/>
        <v/>
      </c>
      <c r="S94" s="83">
        <f t="shared" si="127"/>
        <v>0</v>
      </c>
      <c r="T94" s="4" t="str">
        <f t="shared" si="93"/>
        <v/>
      </c>
      <c r="U94" s="4" t="str">
        <f t="shared" si="94"/>
        <v/>
      </c>
      <c r="V94" s="4" t="str">
        <f t="shared" si="95"/>
        <v/>
      </c>
      <c r="W94" s="4" t="str">
        <f t="shared" si="96"/>
        <v/>
      </c>
      <c r="X94" s="4">
        <f t="shared" si="141"/>
        <v>0</v>
      </c>
      <c r="Y94" s="4">
        <f t="shared" si="97"/>
        <v>0</v>
      </c>
      <c r="Z94" s="4">
        <f t="shared" si="98"/>
        <v>0</v>
      </c>
      <c r="AA94" s="4" t="str">
        <f t="shared" si="99"/>
        <v/>
      </c>
      <c r="AB94" s="4">
        <f t="shared" si="100"/>
        <v>0</v>
      </c>
      <c r="AC94" s="4" t="str">
        <f t="shared" si="101"/>
        <v/>
      </c>
      <c r="AD94" s="4">
        <f t="shared" si="102"/>
        <v>0</v>
      </c>
      <c r="AE94" s="4" t="str">
        <f t="shared" si="103"/>
        <v/>
      </c>
      <c r="AF94" s="4">
        <f t="shared" si="104"/>
        <v>0</v>
      </c>
      <c r="AG94" s="4" t="str">
        <f t="shared" si="105"/>
        <v/>
      </c>
      <c r="AH94" s="4" t="str">
        <f t="shared" si="106"/>
        <v/>
      </c>
      <c r="AI94" s="4" t="str">
        <f t="shared" si="107"/>
        <v/>
      </c>
      <c r="AJ94" s="9">
        <f t="shared" si="108"/>
        <v>0</v>
      </c>
      <c r="AK94" s="9">
        <f t="shared" si="128"/>
        <v>0</v>
      </c>
      <c r="AL94" s="9">
        <f t="shared" si="129"/>
        <v>0</v>
      </c>
      <c r="AM94" s="52" t="str">
        <f t="shared" si="109"/>
        <v/>
      </c>
      <c r="AN94" s="4" t="str">
        <f t="shared" si="110"/>
        <v xml:space="preserve"> </v>
      </c>
      <c r="AO94" s="4" t="str">
        <f t="shared" si="111"/>
        <v/>
      </c>
      <c r="AP94" s="4" t="str">
        <f t="shared" si="112"/>
        <v/>
      </c>
      <c r="AQ94" s="4" t="str">
        <f t="shared" si="113"/>
        <v/>
      </c>
      <c r="AR94" s="4" t="str">
        <f t="shared" si="114"/>
        <v/>
      </c>
      <c r="AS94" s="4" t="str">
        <f t="shared" si="115"/>
        <v/>
      </c>
      <c r="AT94" s="4" t="str">
        <f t="shared" si="116"/>
        <v/>
      </c>
      <c r="AU94" s="4" t="str">
        <f t="shared" si="117"/>
        <v/>
      </c>
      <c r="AV94" s="4" t="str">
        <f t="shared" si="118"/>
        <v/>
      </c>
      <c r="AW94" s="4" t="str">
        <f t="shared" si="119"/>
        <v>999:99.99</v>
      </c>
      <c r="AX94" s="4" t="str">
        <f t="shared" si="120"/>
        <v>999:99.99</v>
      </c>
      <c r="AY94" s="4" t="str">
        <f t="shared" si="121"/>
        <v>999:99.99</v>
      </c>
      <c r="AZ94" s="4" t="str">
        <f t="shared" si="122"/>
        <v>999:99.99</v>
      </c>
      <c r="BA94" s="4">
        <f t="shared" si="123"/>
        <v>0</v>
      </c>
      <c r="BB94" s="4">
        <f t="shared" si="124"/>
        <v>0</v>
      </c>
      <c r="BC94" s="4">
        <f t="shared" si="125"/>
        <v>0</v>
      </c>
      <c r="BD94" s="4">
        <f t="shared" si="126"/>
        <v>0</v>
      </c>
      <c r="BG94" s="4">
        <v>89</v>
      </c>
      <c r="BH94" s="4" t="str">
        <f t="shared" si="130"/>
        <v/>
      </c>
      <c r="BI94" s="4" t="str">
        <f t="shared" si="131"/>
        <v/>
      </c>
      <c r="BJ94" s="4" t="str">
        <f t="shared" si="132"/>
        <v/>
      </c>
      <c r="BK94" s="4" t="str">
        <f t="shared" si="133"/>
        <v/>
      </c>
      <c r="BL94" s="4" t="str">
        <f t="shared" si="134"/>
        <v/>
      </c>
      <c r="BM94" s="4" t="str">
        <f t="shared" si="135"/>
        <v/>
      </c>
      <c r="BN94" s="4" t="str">
        <f t="shared" si="136"/>
        <v/>
      </c>
      <c r="BO94" s="4" t="str">
        <f t="shared" si="137"/>
        <v/>
      </c>
      <c r="BQ94" s="4">
        <f t="shared" si="138"/>
        <v>0</v>
      </c>
      <c r="BR94" s="4">
        <f t="shared" si="139"/>
        <v>0</v>
      </c>
      <c r="BT94" s="4">
        <v>89</v>
      </c>
      <c r="BU94" s="4">
        <v>5</v>
      </c>
      <c r="BV94" s="4">
        <v>0</v>
      </c>
      <c r="BW94" s="4" t="s">
        <v>159</v>
      </c>
      <c r="BX94" s="4" t="s">
        <v>132</v>
      </c>
      <c r="BY94" s="4">
        <v>6</v>
      </c>
    </row>
    <row r="95" spans="1:77" ht="22.5" customHeight="1" x14ac:dyDescent="0.15">
      <c r="A95" s="53" t="str">
        <f t="shared" si="140"/>
        <v/>
      </c>
      <c r="B95" s="28"/>
      <c r="C95" s="29"/>
      <c r="D95" s="29"/>
      <c r="E95" s="29"/>
      <c r="F95" s="29"/>
      <c r="G95" s="44"/>
      <c r="H95" s="33"/>
      <c r="I95" s="44"/>
      <c r="J95" s="33"/>
      <c r="K95" s="44"/>
      <c r="L95" s="33"/>
      <c r="M95" s="44"/>
      <c r="N95" s="33"/>
      <c r="O95" s="53" t="str">
        <f t="shared" si="90"/>
        <v/>
      </c>
      <c r="P95" s="57" t="str">
        <f t="shared" si="91"/>
        <v/>
      </c>
      <c r="Q95" s="8"/>
      <c r="R95" s="52" t="str">
        <f t="shared" si="92"/>
        <v/>
      </c>
      <c r="S95" s="83">
        <f t="shared" si="127"/>
        <v>0</v>
      </c>
      <c r="T95" s="4" t="str">
        <f t="shared" si="93"/>
        <v/>
      </c>
      <c r="U95" s="4" t="str">
        <f t="shared" si="94"/>
        <v/>
      </c>
      <c r="V95" s="4" t="str">
        <f t="shared" si="95"/>
        <v/>
      </c>
      <c r="W95" s="4" t="str">
        <f t="shared" si="96"/>
        <v/>
      </c>
      <c r="X95" s="4">
        <f t="shared" si="141"/>
        <v>0</v>
      </c>
      <c r="Y95" s="4">
        <f t="shared" si="97"/>
        <v>0</v>
      </c>
      <c r="Z95" s="4">
        <f t="shared" si="98"/>
        <v>0</v>
      </c>
      <c r="AA95" s="4" t="str">
        <f t="shared" si="99"/>
        <v/>
      </c>
      <c r="AB95" s="4">
        <f t="shared" si="100"/>
        <v>0</v>
      </c>
      <c r="AC95" s="4" t="str">
        <f t="shared" si="101"/>
        <v/>
      </c>
      <c r="AD95" s="4">
        <f t="shared" si="102"/>
        <v>0</v>
      </c>
      <c r="AE95" s="4" t="str">
        <f t="shared" si="103"/>
        <v/>
      </c>
      <c r="AF95" s="4">
        <f t="shared" si="104"/>
        <v>0</v>
      </c>
      <c r="AG95" s="4" t="str">
        <f t="shared" si="105"/>
        <v/>
      </c>
      <c r="AH95" s="4" t="str">
        <f t="shared" si="106"/>
        <v/>
      </c>
      <c r="AI95" s="4" t="str">
        <f t="shared" si="107"/>
        <v/>
      </c>
      <c r="AJ95" s="9">
        <f t="shared" si="108"/>
        <v>0</v>
      </c>
      <c r="AK95" s="9">
        <f t="shared" si="128"/>
        <v>0</v>
      </c>
      <c r="AL95" s="9">
        <f t="shared" si="129"/>
        <v>0</v>
      </c>
      <c r="AM95" s="52" t="str">
        <f t="shared" si="109"/>
        <v/>
      </c>
      <c r="AN95" s="4" t="str">
        <f t="shared" si="110"/>
        <v xml:space="preserve"> </v>
      </c>
      <c r="AO95" s="4" t="str">
        <f t="shared" si="111"/>
        <v/>
      </c>
      <c r="AP95" s="4" t="str">
        <f t="shared" si="112"/>
        <v/>
      </c>
      <c r="AQ95" s="4" t="str">
        <f t="shared" si="113"/>
        <v/>
      </c>
      <c r="AR95" s="4" t="str">
        <f t="shared" si="114"/>
        <v/>
      </c>
      <c r="AS95" s="4" t="str">
        <f t="shared" si="115"/>
        <v/>
      </c>
      <c r="AT95" s="4" t="str">
        <f t="shared" si="116"/>
        <v/>
      </c>
      <c r="AU95" s="4" t="str">
        <f t="shared" si="117"/>
        <v/>
      </c>
      <c r="AV95" s="4" t="str">
        <f t="shared" si="118"/>
        <v/>
      </c>
      <c r="AW95" s="4" t="str">
        <f t="shared" si="119"/>
        <v>999:99.99</v>
      </c>
      <c r="AX95" s="4" t="str">
        <f t="shared" si="120"/>
        <v>999:99.99</v>
      </c>
      <c r="AY95" s="4" t="str">
        <f t="shared" si="121"/>
        <v>999:99.99</v>
      </c>
      <c r="AZ95" s="4" t="str">
        <f t="shared" si="122"/>
        <v>999:99.99</v>
      </c>
      <c r="BA95" s="4">
        <f t="shared" si="123"/>
        <v>0</v>
      </c>
      <c r="BB95" s="4">
        <f t="shared" si="124"/>
        <v>0</v>
      </c>
      <c r="BC95" s="4">
        <f t="shared" si="125"/>
        <v>0</v>
      </c>
      <c r="BD95" s="4">
        <f t="shared" si="126"/>
        <v>0</v>
      </c>
      <c r="BG95" s="4">
        <v>90</v>
      </c>
      <c r="BH95" s="4" t="str">
        <f t="shared" si="130"/>
        <v/>
      </c>
      <c r="BI95" s="4" t="str">
        <f t="shared" si="131"/>
        <v/>
      </c>
      <c r="BJ95" s="4" t="str">
        <f t="shared" si="132"/>
        <v/>
      </c>
      <c r="BK95" s="4" t="str">
        <f t="shared" si="133"/>
        <v/>
      </c>
      <c r="BL95" s="4" t="str">
        <f t="shared" si="134"/>
        <v/>
      </c>
      <c r="BM95" s="4" t="str">
        <f t="shared" si="135"/>
        <v/>
      </c>
      <c r="BN95" s="4" t="str">
        <f t="shared" si="136"/>
        <v/>
      </c>
      <c r="BO95" s="4" t="str">
        <f t="shared" si="137"/>
        <v/>
      </c>
      <c r="BQ95" s="4">
        <f t="shared" si="138"/>
        <v>0</v>
      </c>
      <c r="BR95" s="4">
        <f t="shared" si="139"/>
        <v>0</v>
      </c>
      <c r="BT95" s="4">
        <v>90</v>
      </c>
      <c r="BU95" s="4">
        <v>5</v>
      </c>
      <c r="BV95" s="4">
        <v>0</v>
      </c>
      <c r="BW95" s="4" t="s">
        <v>159</v>
      </c>
      <c r="BX95" s="4" t="s">
        <v>132</v>
      </c>
      <c r="BY95" s="4">
        <v>6</v>
      </c>
    </row>
    <row r="96" spans="1:77" ht="22.5" customHeight="1" x14ac:dyDescent="0.15">
      <c r="A96" s="53" t="str">
        <f t="shared" si="140"/>
        <v/>
      </c>
      <c r="B96" s="28"/>
      <c r="C96" s="29"/>
      <c r="D96" s="29"/>
      <c r="E96" s="29"/>
      <c r="F96" s="29"/>
      <c r="G96" s="44"/>
      <c r="H96" s="33"/>
      <c r="I96" s="44"/>
      <c r="J96" s="33"/>
      <c r="K96" s="44"/>
      <c r="L96" s="33"/>
      <c r="M96" s="44"/>
      <c r="N96" s="33"/>
      <c r="O96" s="53" t="str">
        <f t="shared" si="90"/>
        <v/>
      </c>
      <c r="P96" s="57" t="str">
        <f t="shared" si="91"/>
        <v/>
      </c>
      <c r="Q96" s="8"/>
      <c r="R96" s="52" t="str">
        <f t="shared" si="92"/>
        <v/>
      </c>
      <c r="S96" s="83">
        <f t="shared" si="127"/>
        <v>0</v>
      </c>
      <c r="T96" s="4" t="str">
        <f t="shared" si="93"/>
        <v/>
      </c>
      <c r="U96" s="4" t="str">
        <f t="shared" si="94"/>
        <v/>
      </c>
      <c r="V96" s="4" t="str">
        <f t="shared" si="95"/>
        <v/>
      </c>
      <c r="W96" s="4" t="str">
        <f t="shared" si="96"/>
        <v/>
      </c>
      <c r="X96" s="4">
        <f t="shared" si="141"/>
        <v>0</v>
      </c>
      <c r="Y96" s="4">
        <f t="shared" si="97"/>
        <v>0</v>
      </c>
      <c r="Z96" s="4">
        <f t="shared" si="98"/>
        <v>0</v>
      </c>
      <c r="AA96" s="4" t="str">
        <f t="shared" si="99"/>
        <v/>
      </c>
      <c r="AB96" s="4">
        <f t="shared" si="100"/>
        <v>0</v>
      </c>
      <c r="AC96" s="4" t="str">
        <f t="shared" si="101"/>
        <v/>
      </c>
      <c r="AD96" s="4">
        <f t="shared" si="102"/>
        <v>0</v>
      </c>
      <c r="AE96" s="4" t="str">
        <f t="shared" si="103"/>
        <v/>
      </c>
      <c r="AF96" s="4">
        <f t="shared" si="104"/>
        <v>0</v>
      </c>
      <c r="AG96" s="4" t="str">
        <f t="shared" si="105"/>
        <v/>
      </c>
      <c r="AH96" s="4" t="str">
        <f t="shared" si="106"/>
        <v/>
      </c>
      <c r="AI96" s="4" t="str">
        <f t="shared" si="107"/>
        <v/>
      </c>
      <c r="AJ96" s="9">
        <f t="shared" si="108"/>
        <v>0</v>
      </c>
      <c r="AK96" s="9">
        <f t="shared" si="128"/>
        <v>0</v>
      </c>
      <c r="AL96" s="9">
        <f t="shared" si="129"/>
        <v>0</v>
      </c>
      <c r="AM96" s="52" t="str">
        <f t="shared" si="109"/>
        <v/>
      </c>
      <c r="AN96" s="4" t="str">
        <f t="shared" si="110"/>
        <v xml:space="preserve"> </v>
      </c>
      <c r="AO96" s="4" t="str">
        <f t="shared" si="111"/>
        <v/>
      </c>
      <c r="AP96" s="4" t="str">
        <f t="shared" si="112"/>
        <v/>
      </c>
      <c r="AQ96" s="4" t="str">
        <f t="shared" si="113"/>
        <v/>
      </c>
      <c r="AR96" s="4" t="str">
        <f t="shared" si="114"/>
        <v/>
      </c>
      <c r="AS96" s="4" t="str">
        <f t="shared" si="115"/>
        <v/>
      </c>
      <c r="AT96" s="4" t="str">
        <f t="shared" si="116"/>
        <v/>
      </c>
      <c r="AU96" s="4" t="str">
        <f t="shared" si="117"/>
        <v/>
      </c>
      <c r="AV96" s="4" t="str">
        <f t="shared" si="118"/>
        <v/>
      </c>
      <c r="AW96" s="4" t="str">
        <f t="shared" si="119"/>
        <v>999:99.99</v>
      </c>
      <c r="AX96" s="4" t="str">
        <f t="shared" si="120"/>
        <v>999:99.99</v>
      </c>
      <c r="AY96" s="4" t="str">
        <f t="shared" si="121"/>
        <v>999:99.99</v>
      </c>
      <c r="AZ96" s="4" t="str">
        <f t="shared" si="122"/>
        <v>999:99.99</v>
      </c>
      <c r="BA96" s="4">
        <f t="shared" si="123"/>
        <v>0</v>
      </c>
      <c r="BB96" s="4">
        <f t="shared" si="124"/>
        <v>0</v>
      </c>
      <c r="BC96" s="4">
        <f t="shared" si="125"/>
        <v>0</v>
      </c>
      <c r="BD96" s="4">
        <f t="shared" si="126"/>
        <v>0</v>
      </c>
      <c r="BG96" s="4">
        <v>91</v>
      </c>
      <c r="BH96" s="4" t="str">
        <f t="shared" si="130"/>
        <v/>
      </c>
      <c r="BI96" s="4" t="str">
        <f t="shared" si="131"/>
        <v/>
      </c>
      <c r="BJ96" s="4" t="str">
        <f t="shared" si="132"/>
        <v/>
      </c>
      <c r="BK96" s="4" t="str">
        <f t="shared" si="133"/>
        <v/>
      </c>
      <c r="BL96" s="4" t="str">
        <f t="shared" si="134"/>
        <v/>
      </c>
      <c r="BM96" s="4" t="str">
        <f t="shared" si="135"/>
        <v/>
      </c>
      <c r="BN96" s="4" t="str">
        <f t="shared" si="136"/>
        <v/>
      </c>
      <c r="BO96" s="4" t="str">
        <f t="shared" si="137"/>
        <v/>
      </c>
      <c r="BQ96" s="4">
        <f t="shared" si="138"/>
        <v>0</v>
      </c>
      <c r="BR96" s="4">
        <f t="shared" si="139"/>
        <v>0</v>
      </c>
      <c r="BT96" s="4">
        <v>91</v>
      </c>
      <c r="BU96" s="4">
        <v>5</v>
      </c>
      <c r="BV96" s="4">
        <v>0</v>
      </c>
      <c r="BW96" s="4" t="s">
        <v>159</v>
      </c>
      <c r="BX96" s="4" t="s">
        <v>132</v>
      </c>
      <c r="BY96" s="4">
        <v>6</v>
      </c>
    </row>
    <row r="97" spans="1:77" ht="22.5" customHeight="1" x14ac:dyDescent="0.15">
      <c r="A97" s="53" t="str">
        <f t="shared" si="140"/>
        <v/>
      </c>
      <c r="B97" s="28"/>
      <c r="C97" s="29"/>
      <c r="D97" s="29"/>
      <c r="E97" s="29"/>
      <c r="F97" s="29"/>
      <c r="G97" s="44"/>
      <c r="H97" s="33"/>
      <c r="I97" s="44"/>
      <c r="J97" s="33"/>
      <c r="K97" s="44"/>
      <c r="L97" s="33"/>
      <c r="M97" s="44"/>
      <c r="N97" s="33"/>
      <c r="O97" s="53" t="str">
        <f t="shared" si="90"/>
        <v/>
      </c>
      <c r="P97" s="57" t="str">
        <f t="shared" si="91"/>
        <v/>
      </c>
      <c r="Q97" s="8"/>
      <c r="R97" s="52" t="str">
        <f t="shared" si="92"/>
        <v/>
      </c>
      <c r="S97" s="83">
        <f t="shared" si="127"/>
        <v>0</v>
      </c>
      <c r="T97" s="4" t="str">
        <f t="shared" si="93"/>
        <v/>
      </c>
      <c r="U97" s="4" t="str">
        <f t="shared" si="94"/>
        <v/>
      </c>
      <c r="V97" s="4" t="str">
        <f t="shared" si="95"/>
        <v/>
      </c>
      <c r="W97" s="4" t="str">
        <f t="shared" si="96"/>
        <v/>
      </c>
      <c r="X97" s="4">
        <f t="shared" si="141"/>
        <v>0</v>
      </c>
      <c r="Y97" s="4">
        <f t="shared" si="97"/>
        <v>0</v>
      </c>
      <c r="Z97" s="4">
        <f t="shared" si="98"/>
        <v>0</v>
      </c>
      <c r="AA97" s="4" t="str">
        <f t="shared" si="99"/>
        <v/>
      </c>
      <c r="AB97" s="4">
        <f t="shared" si="100"/>
        <v>0</v>
      </c>
      <c r="AC97" s="4" t="str">
        <f t="shared" si="101"/>
        <v/>
      </c>
      <c r="AD97" s="4">
        <f t="shared" si="102"/>
        <v>0</v>
      </c>
      <c r="AE97" s="4" t="str">
        <f t="shared" si="103"/>
        <v/>
      </c>
      <c r="AF97" s="4">
        <f t="shared" si="104"/>
        <v>0</v>
      </c>
      <c r="AG97" s="4" t="str">
        <f t="shared" si="105"/>
        <v/>
      </c>
      <c r="AH97" s="4" t="str">
        <f t="shared" si="106"/>
        <v/>
      </c>
      <c r="AI97" s="4" t="str">
        <f t="shared" si="107"/>
        <v/>
      </c>
      <c r="AJ97" s="9">
        <f t="shared" si="108"/>
        <v>0</v>
      </c>
      <c r="AK97" s="9">
        <f t="shared" si="128"/>
        <v>0</v>
      </c>
      <c r="AL97" s="9">
        <f t="shared" si="129"/>
        <v>0</v>
      </c>
      <c r="AM97" s="52" t="str">
        <f t="shared" si="109"/>
        <v/>
      </c>
      <c r="AN97" s="4" t="str">
        <f t="shared" si="110"/>
        <v xml:space="preserve"> </v>
      </c>
      <c r="AO97" s="4" t="str">
        <f t="shared" si="111"/>
        <v/>
      </c>
      <c r="AP97" s="4" t="str">
        <f t="shared" si="112"/>
        <v/>
      </c>
      <c r="AQ97" s="4" t="str">
        <f t="shared" si="113"/>
        <v/>
      </c>
      <c r="AR97" s="4" t="str">
        <f t="shared" si="114"/>
        <v/>
      </c>
      <c r="AS97" s="4" t="str">
        <f t="shared" si="115"/>
        <v/>
      </c>
      <c r="AT97" s="4" t="str">
        <f t="shared" si="116"/>
        <v/>
      </c>
      <c r="AU97" s="4" t="str">
        <f t="shared" si="117"/>
        <v/>
      </c>
      <c r="AV97" s="4" t="str">
        <f t="shared" si="118"/>
        <v/>
      </c>
      <c r="AW97" s="4" t="str">
        <f t="shared" si="119"/>
        <v>999:99.99</v>
      </c>
      <c r="AX97" s="4" t="str">
        <f t="shared" si="120"/>
        <v>999:99.99</v>
      </c>
      <c r="AY97" s="4" t="str">
        <f t="shared" si="121"/>
        <v>999:99.99</v>
      </c>
      <c r="AZ97" s="4" t="str">
        <f t="shared" si="122"/>
        <v>999:99.99</v>
      </c>
      <c r="BA97" s="4">
        <f t="shared" si="123"/>
        <v>0</v>
      </c>
      <c r="BB97" s="4">
        <f t="shared" si="124"/>
        <v>0</v>
      </c>
      <c r="BC97" s="4">
        <f t="shared" si="125"/>
        <v>0</v>
      </c>
      <c r="BD97" s="4">
        <f t="shared" si="126"/>
        <v>0</v>
      </c>
      <c r="BG97" s="4">
        <v>92</v>
      </c>
      <c r="BH97" s="4" t="str">
        <f t="shared" si="130"/>
        <v/>
      </c>
      <c r="BI97" s="4" t="str">
        <f t="shared" si="131"/>
        <v/>
      </c>
      <c r="BJ97" s="4" t="str">
        <f t="shared" si="132"/>
        <v/>
      </c>
      <c r="BK97" s="4" t="str">
        <f t="shared" si="133"/>
        <v/>
      </c>
      <c r="BL97" s="4" t="str">
        <f t="shared" si="134"/>
        <v/>
      </c>
      <c r="BM97" s="4" t="str">
        <f t="shared" si="135"/>
        <v/>
      </c>
      <c r="BN97" s="4" t="str">
        <f t="shared" si="136"/>
        <v/>
      </c>
      <c r="BO97" s="4" t="str">
        <f t="shared" si="137"/>
        <v/>
      </c>
      <c r="BQ97" s="4">
        <f t="shared" si="138"/>
        <v>0</v>
      </c>
      <c r="BR97" s="4">
        <f t="shared" si="139"/>
        <v>0</v>
      </c>
      <c r="BT97" s="4">
        <v>92</v>
      </c>
      <c r="BU97" s="4">
        <v>5</v>
      </c>
      <c r="BV97" s="4">
        <v>0</v>
      </c>
      <c r="BW97" s="4" t="s">
        <v>159</v>
      </c>
      <c r="BX97" s="4" t="s">
        <v>132</v>
      </c>
      <c r="BY97" s="4">
        <v>6</v>
      </c>
    </row>
    <row r="98" spans="1:77" ht="22.5" customHeight="1" x14ac:dyDescent="0.15">
      <c r="A98" s="53" t="str">
        <f t="shared" si="140"/>
        <v/>
      </c>
      <c r="B98" s="28"/>
      <c r="C98" s="29"/>
      <c r="D98" s="29"/>
      <c r="E98" s="29"/>
      <c r="F98" s="29"/>
      <c r="G98" s="44"/>
      <c r="H98" s="33"/>
      <c r="I98" s="44"/>
      <c r="J98" s="33"/>
      <c r="K98" s="44"/>
      <c r="L98" s="33"/>
      <c r="M98" s="44"/>
      <c r="N98" s="33"/>
      <c r="O98" s="53" t="str">
        <f t="shared" si="90"/>
        <v/>
      </c>
      <c r="P98" s="57" t="str">
        <f t="shared" si="91"/>
        <v/>
      </c>
      <c r="Q98" s="8"/>
      <c r="R98" s="52" t="str">
        <f t="shared" si="92"/>
        <v/>
      </c>
      <c r="S98" s="83">
        <f t="shared" si="127"/>
        <v>0</v>
      </c>
      <c r="T98" s="4" t="str">
        <f t="shared" si="93"/>
        <v/>
      </c>
      <c r="U98" s="4" t="str">
        <f t="shared" si="94"/>
        <v/>
      </c>
      <c r="V98" s="4" t="str">
        <f t="shared" si="95"/>
        <v/>
      </c>
      <c r="W98" s="4" t="str">
        <f t="shared" si="96"/>
        <v/>
      </c>
      <c r="X98" s="4">
        <f t="shared" si="141"/>
        <v>0</v>
      </c>
      <c r="Y98" s="4">
        <f t="shared" si="97"/>
        <v>0</v>
      </c>
      <c r="Z98" s="4">
        <f t="shared" si="98"/>
        <v>0</v>
      </c>
      <c r="AA98" s="4" t="str">
        <f t="shared" si="99"/>
        <v/>
      </c>
      <c r="AB98" s="4">
        <f t="shared" si="100"/>
        <v>0</v>
      </c>
      <c r="AC98" s="4" t="str">
        <f t="shared" si="101"/>
        <v/>
      </c>
      <c r="AD98" s="4">
        <f t="shared" si="102"/>
        <v>0</v>
      </c>
      <c r="AE98" s="4" t="str">
        <f t="shared" si="103"/>
        <v/>
      </c>
      <c r="AF98" s="4">
        <f t="shared" si="104"/>
        <v>0</v>
      </c>
      <c r="AG98" s="4" t="str">
        <f t="shared" si="105"/>
        <v/>
      </c>
      <c r="AH98" s="4" t="str">
        <f t="shared" si="106"/>
        <v/>
      </c>
      <c r="AI98" s="4" t="str">
        <f t="shared" si="107"/>
        <v/>
      </c>
      <c r="AJ98" s="9">
        <f t="shared" si="108"/>
        <v>0</v>
      </c>
      <c r="AK98" s="9">
        <f t="shared" si="128"/>
        <v>0</v>
      </c>
      <c r="AL98" s="9">
        <f t="shared" si="129"/>
        <v>0</v>
      </c>
      <c r="AM98" s="52" t="str">
        <f t="shared" si="109"/>
        <v/>
      </c>
      <c r="AN98" s="4" t="str">
        <f t="shared" si="110"/>
        <v xml:space="preserve"> </v>
      </c>
      <c r="AO98" s="4" t="str">
        <f t="shared" si="111"/>
        <v/>
      </c>
      <c r="AP98" s="4" t="str">
        <f t="shared" si="112"/>
        <v/>
      </c>
      <c r="AQ98" s="4" t="str">
        <f t="shared" si="113"/>
        <v/>
      </c>
      <c r="AR98" s="4" t="str">
        <f t="shared" si="114"/>
        <v/>
      </c>
      <c r="AS98" s="4" t="str">
        <f t="shared" si="115"/>
        <v/>
      </c>
      <c r="AT98" s="4" t="str">
        <f t="shared" si="116"/>
        <v/>
      </c>
      <c r="AU98" s="4" t="str">
        <f t="shared" si="117"/>
        <v/>
      </c>
      <c r="AV98" s="4" t="str">
        <f t="shared" si="118"/>
        <v/>
      </c>
      <c r="AW98" s="4" t="str">
        <f t="shared" si="119"/>
        <v>999:99.99</v>
      </c>
      <c r="AX98" s="4" t="str">
        <f t="shared" si="120"/>
        <v>999:99.99</v>
      </c>
      <c r="AY98" s="4" t="str">
        <f t="shared" si="121"/>
        <v>999:99.99</v>
      </c>
      <c r="AZ98" s="4" t="str">
        <f t="shared" si="122"/>
        <v>999:99.99</v>
      </c>
      <c r="BA98" s="4">
        <f t="shared" si="123"/>
        <v>0</v>
      </c>
      <c r="BB98" s="4">
        <f t="shared" si="124"/>
        <v>0</v>
      </c>
      <c r="BC98" s="4">
        <f t="shared" si="125"/>
        <v>0</v>
      </c>
      <c r="BD98" s="4">
        <f t="shared" si="126"/>
        <v>0</v>
      </c>
      <c r="BG98" s="4">
        <v>93</v>
      </c>
      <c r="BH98" s="4" t="str">
        <f t="shared" si="130"/>
        <v/>
      </c>
      <c r="BI98" s="4" t="str">
        <f t="shared" si="131"/>
        <v/>
      </c>
      <c r="BJ98" s="4" t="str">
        <f t="shared" si="132"/>
        <v/>
      </c>
      <c r="BK98" s="4" t="str">
        <f t="shared" si="133"/>
        <v/>
      </c>
      <c r="BL98" s="4" t="str">
        <f t="shared" si="134"/>
        <v/>
      </c>
      <c r="BM98" s="4" t="str">
        <f t="shared" si="135"/>
        <v/>
      </c>
      <c r="BN98" s="4" t="str">
        <f t="shared" si="136"/>
        <v/>
      </c>
      <c r="BO98" s="4" t="str">
        <f t="shared" si="137"/>
        <v/>
      </c>
      <c r="BQ98" s="4">
        <f t="shared" si="138"/>
        <v>0</v>
      </c>
      <c r="BR98" s="4">
        <f t="shared" si="139"/>
        <v>0</v>
      </c>
      <c r="BT98" s="4">
        <v>93</v>
      </c>
      <c r="BU98" s="4">
        <v>5</v>
      </c>
      <c r="BV98" s="4">
        <v>0</v>
      </c>
      <c r="BW98" s="4" t="s">
        <v>159</v>
      </c>
      <c r="BX98" s="4" t="s">
        <v>132</v>
      </c>
      <c r="BY98" s="4">
        <v>6</v>
      </c>
    </row>
    <row r="99" spans="1:77" ht="22.5" customHeight="1" x14ac:dyDescent="0.15">
      <c r="A99" s="53" t="str">
        <f t="shared" si="140"/>
        <v/>
      </c>
      <c r="B99" s="28"/>
      <c r="C99" s="29"/>
      <c r="D99" s="29"/>
      <c r="E99" s="29"/>
      <c r="F99" s="29"/>
      <c r="G99" s="44"/>
      <c r="H99" s="33"/>
      <c r="I99" s="44"/>
      <c r="J99" s="33"/>
      <c r="K99" s="44"/>
      <c r="L99" s="33"/>
      <c r="M99" s="44"/>
      <c r="N99" s="33"/>
      <c r="O99" s="53" t="str">
        <f t="shared" si="90"/>
        <v/>
      </c>
      <c r="P99" s="57" t="str">
        <f t="shared" si="91"/>
        <v/>
      </c>
      <c r="Q99" s="8"/>
      <c r="R99" s="52" t="str">
        <f t="shared" si="92"/>
        <v/>
      </c>
      <c r="S99" s="83">
        <f t="shared" si="127"/>
        <v>0</v>
      </c>
      <c r="T99" s="4" t="str">
        <f t="shared" si="93"/>
        <v/>
      </c>
      <c r="U99" s="4" t="str">
        <f t="shared" si="94"/>
        <v/>
      </c>
      <c r="V99" s="4" t="str">
        <f t="shared" si="95"/>
        <v/>
      </c>
      <c r="W99" s="4" t="str">
        <f t="shared" si="96"/>
        <v/>
      </c>
      <c r="X99" s="4">
        <f t="shared" si="141"/>
        <v>0</v>
      </c>
      <c r="Y99" s="4">
        <f t="shared" si="97"/>
        <v>0</v>
      </c>
      <c r="Z99" s="4">
        <f t="shared" si="98"/>
        <v>0</v>
      </c>
      <c r="AA99" s="4" t="str">
        <f t="shared" si="99"/>
        <v/>
      </c>
      <c r="AB99" s="4">
        <f t="shared" si="100"/>
        <v>0</v>
      </c>
      <c r="AC99" s="4" t="str">
        <f t="shared" si="101"/>
        <v/>
      </c>
      <c r="AD99" s="4">
        <f t="shared" si="102"/>
        <v>0</v>
      </c>
      <c r="AE99" s="4" t="str">
        <f t="shared" si="103"/>
        <v/>
      </c>
      <c r="AF99" s="4">
        <f t="shared" si="104"/>
        <v>0</v>
      </c>
      <c r="AG99" s="4" t="str">
        <f t="shared" si="105"/>
        <v/>
      </c>
      <c r="AH99" s="4" t="str">
        <f t="shared" si="106"/>
        <v/>
      </c>
      <c r="AI99" s="4" t="str">
        <f t="shared" si="107"/>
        <v/>
      </c>
      <c r="AJ99" s="9">
        <f t="shared" si="108"/>
        <v>0</v>
      </c>
      <c r="AK99" s="9">
        <f t="shared" si="128"/>
        <v>0</v>
      </c>
      <c r="AL99" s="9">
        <f t="shared" si="129"/>
        <v>0</v>
      </c>
      <c r="AM99" s="52" t="str">
        <f t="shared" si="109"/>
        <v/>
      </c>
      <c r="AN99" s="4" t="str">
        <f t="shared" si="110"/>
        <v xml:space="preserve"> </v>
      </c>
      <c r="AO99" s="4" t="str">
        <f t="shared" si="111"/>
        <v/>
      </c>
      <c r="AP99" s="4" t="str">
        <f t="shared" si="112"/>
        <v/>
      </c>
      <c r="AQ99" s="4" t="str">
        <f t="shared" si="113"/>
        <v/>
      </c>
      <c r="AR99" s="4" t="str">
        <f t="shared" si="114"/>
        <v/>
      </c>
      <c r="AS99" s="4" t="str">
        <f t="shared" si="115"/>
        <v/>
      </c>
      <c r="AT99" s="4" t="str">
        <f t="shared" si="116"/>
        <v/>
      </c>
      <c r="AU99" s="4" t="str">
        <f t="shared" si="117"/>
        <v/>
      </c>
      <c r="AV99" s="4" t="str">
        <f t="shared" si="118"/>
        <v/>
      </c>
      <c r="AW99" s="4" t="str">
        <f t="shared" si="119"/>
        <v>999:99.99</v>
      </c>
      <c r="AX99" s="4" t="str">
        <f t="shared" si="120"/>
        <v>999:99.99</v>
      </c>
      <c r="AY99" s="4" t="str">
        <f t="shared" si="121"/>
        <v>999:99.99</v>
      </c>
      <c r="AZ99" s="4" t="str">
        <f t="shared" si="122"/>
        <v>999:99.99</v>
      </c>
      <c r="BA99" s="4">
        <f t="shared" si="123"/>
        <v>0</v>
      </c>
      <c r="BB99" s="4">
        <f t="shared" si="124"/>
        <v>0</v>
      </c>
      <c r="BC99" s="4">
        <f t="shared" si="125"/>
        <v>0</v>
      </c>
      <c r="BD99" s="4">
        <f t="shared" si="126"/>
        <v>0</v>
      </c>
      <c r="BG99" s="4">
        <v>94</v>
      </c>
      <c r="BH99" s="4" t="str">
        <f t="shared" si="130"/>
        <v/>
      </c>
      <c r="BI99" s="4" t="str">
        <f t="shared" si="131"/>
        <v/>
      </c>
      <c r="BJ99" s="4" t="str">
        <f t="shared" si="132"/>
        <v/>
      </c>
      <c r="BK99" s="4" t="str">
        <f t="shared" si="133"/>
        <v/>
      </c>
      <c r="BL99" s="4" t="str">
        <f t="shared" si="134"/>
        <v/>
      </c>
      <c r="BM99" s="4" t="str">
        <f t="shared" si="135"/>
        <v/>
      </c>
      <c r="BN99" s="4" t="str">
        <f t="shared" si="136"/>
        <v/>
      </c>
      <c r="BO99" s="4" t="str">
        <f t="shared" si="137"/>
        <v/>
      </c>
      <c r="BQ99" s="4">
        <f t="shared" si="138"/>
        <v>0</v>
      </c>
      <c r="BR99" s="4">
        <f t="shared" si="139"/>
        <v>0</v>
      </c>
      <c r="BT99" s="4">
        <v>94</v>
      </c>
      <c r="BU99" s="4">
        <v>5</v>
      </c>
      <c r="BV99" s="4">
        <v>0</v>
      </c>
      <c r="BW99" s="4" t="s">
        <v>159</v>
      </c>
      <c r="BX99" s="4" t="s">
        <v>132</v>
      </c>
      <c r="BY99" s="4">
        <v>6</v>
      </c>
    </row>
    <row r="100" spans="1:77" ht="22.5" customHeight="1" x14ac:dyDescent="0.15">
      <c r="A100" s="53" t="str">
        <f t="shared" si="140"/>
        <v/>
      </c>
      <c r="B100" s="28"/>
      <c r="C100" s="29"/>
      <c r="D100" s="29"/>
      <c r="E100" s="29"/>
      <c r="F100" s="29"/>
      <c r="G100" s="44"/>
      <c r="H100" s="33"/>
      <c r="I100" s="44"/>
      <c r="J100" s="33"/>
      <c r="K100" s="44"/>
      <c r="L100" s="33"/>
      <c r="M100" s="44"/>
      <c r="N100" s="33"/>
      <c r="O100" s="53" t="str">
        <f t="shared" si="90"/>
        <v/>
      </c>
      <c r="P100" s="57" t="str">
        <f t="shared" si="91"/>
        <v/>
      </c>
      <c r="Q100" s="8"/>
      <c r="R100" s="52" t="str">
        <f t="shared" si="92"/>
        <v/>
      </c>
      <c r="S100" s="83">
        <f t="shared" si="127"/>
        <v>0</v>
      </c>
      <c r="T100" s="4" t="str">
        <f t="shared" si="93"/>
        <v/>
      </c>
      <c r="U100" s="4" t="str">
        <f t="shared" si="94"/>
        <v/>
      </c>
      <c r="V100" s="4" t="str">
        <f t="shared" si="95"/>
        <v/>
      </c>
      <c r="W100" s="4" t="str">
        <f t="shared" si="96"/>
        <v/>
      </c>
      <c r="X100" s="4">
        <f t="shared" si="141"/>
        <v>0</v>
      </c>
      <c r="Y100" s="4">
        <f t="shared" si="97"/>
        <v>0</v>
      </c>
      <c r="Z100" s="4">
        <f t="shared" si="98"/>
        <v>0</v>
      </c>
      <c r="AA100" s="4" t="str">
        <f t="shared" si="99"/>
        <v/>
      </c>
      <c r="AB100" s="4">
        <f t="shared" si="100"/>
        <v>0</v>
      </c>
      <c r="AC100" s="4" t="str">
        <f t="shared" si="101"/>
        <v/>
      </c>
      <c r="AD100" s="4">
        <f t="shared" si="102"/>
        <v>0</v>
      </c>
      <c r="AE100" s="4" t="str">
        <f t="shared" si="103"/>
        <v/>
      </c>
      <c r="AF100" s="4">
        <f t="shared" si="104"/>
        <v>0</v>
      </c>
      <c r="AG100" s="4" t="str">
        <f t="shared" si="105"/>
        <v/>
      </c>
      <c r="AH100" s="4" t="str">
        <f t="shared" si="106"/>
        <v/>
      </c>
      <c r="AI100" s="4" t="str">
        <f t="shared" si="107"/>
        <v/>
      </c>
      <c r="AJ100" s="9">
        <f t="shared" si="108"/>
        <v>0</v>
      </c>
      <c r="AK100" s="9">
        <f t="shared" si="128"/>
        <v>0</v>
      </c>
      <c r="AL100" s="9">
        <f t="shared" si="129"/>
        <v>0</v>
      </c>
      <c r="AM100" s="52" t="str">
        <f t="shared" si="109"/>
        <v/>
      </c>
      <c r="AN100" s="4" t="str">
        <f t="shared" si="110"/>
        <v xml:space="preserve"> </v>
      </c>
      <c r="AO100" s="4" t="str">
        <f t="shared" si="111"/>
        <v/>
      </c>
      <c r="AP100" s="4" t="str">
        <f t="shared" si="112"/>
        <v/>
      </c>
      <c r="AQ100" s="4" t="str">
        <f t="shared" si="113"/>
        <v/>
      </c>
      <c r="AR100" s="4" t="str">
        <f t="shared" si="114"/>
        <v/>
      </c>
      <c r="AS100" s="4" t="str">
        <f t="shared" si="115"/>
        <v/>
      </c>
      <c r="AT100" s="4" t="str">
        <f t="shared" si="116"/>
        <v/>
      </c>
      <c r="AU100" s="4" t="str">
        <f t="shared" si="117"/>
        <v/>
      </c>
      <c r="AV100" s="4" t="str">
        <f t="shared" si="118"/>
        <v/>
      </c>
      <c r="AW100" s="4" t="str">
        <f t="shared" si="119"/>
        <v>999:99.99</v>
      </c>
      <c r="AX100" s="4" t="str">
        <f t="shared" si="120"/>
        <v>999:99.99</v>
      </c>
      <c r="AY100" s="4" t="str">
        <f t="shared" si="121"/>
        <v>999:99.99</v>
      </c>
      <c r="AZ100" s="4" t="str">
        <f t="shared" si="122"/>
        <v>999:99.99</v>
      </c>
      <c r="BA100" s="4">
        <f t="shared" si="123"/>
        <v>0</v>
      </c>
      <c r="BB100" s="4">
        <f t="shared" si="124"/>
        <v>0</v>
      </c>
      <c r="BC100" s="4">
        <f t="shared" si="125"/>
        <v>0</v>
      </c>
      <c r="BD100" s="4">
        <f t="shared" si="126"/>
        <v>0</v>
      </c>
      <c r="BG100" s="4">
        <v>95</v>
      </c>
      <c r="BH100" s="4" t="str">
        <f t="shared" si="130"/>
        <v/>
      </c>
      <c r="BI100" s="4" t="str">
        <f t="shared" si="131"/>
        <v/>
      </c>
      <c r="BJ100" s="4" t="str">
        <f t="shared" si="132"/>
        <v/>
      </c>
      <c r="BK100" s="4" t="str">
        <f t="shared" si="133"/>
        <v/>
      </c>
      <c r="BL100" s="4" t="str">
        <f t="shared" si="134"/>
        <v/>
      </c>
      <c r="BM100" s="4" t="str">
        <f t="shared" si="135"/>
        <v/>
      </c>
      <c r="BN100" s="4" t="str">
        <f t="shared" si="136"/>
        <v/>
      </c>
      <c r="BO100" s="4" t="str">
        <f t="shared" si="137"/>
        <v/>
      </c>
      <c r="BQ100" s="4">
        <f t="shared" si="138"/>
        <v>0</v>
      </c>
      <c r="BR100" s="4">
        <f t="shared" si="139"/>
        <v>0</v>
      </c>
      <c r="BT100" s="4">
        <v>95</v>
      </c>
      <c r="BU100" s="4">
        <v>5</v>
      </c>
      <c r="BV100" s="4">
        <v>0</v>
      </c>
      <c r="BW100" s="4" t="s">
        <v>159</v>
      </c>
      <c r="BX100" s="4" t="s">
        <v>132</v>
      </c>
      <c r="BY100" s="4">
        <v>6</v>
      </c>
    </row>
    <row r="101" spans="1:77" ht="22.5" customHeight="1" x14ac:dyDescent="0.15">
      <c r="A101" s="53" t="str">
        <f t="shared" si="140"/>
        <v/>
      </c>
      <c r="B101" s="28"/>
      <c r="C101" s="29"/>
      <c r="D101" s="29"/>
      <c r="E101" s="29"/>
      <c r="F101" s="29"/>
      <c r="G101" s="44"/>
      <c r="H101" s="33"/>
      <c r="I101" s="44"/>
      <c r="J101" s="33"/>
      <c r="K101" s="44"/>
      <c r="L101" s="33"/>
      <c r="M101" s="44"/>
      <c r="N101" s="33"/>
      <c r="O101" s="53" t="str">
        <f t="shared" si="90"/>
        <v/>
      </c>
      <c r="P101" s="57" t="str">
        <f t="shared" si="91"/>
        <v/>
      </c>
      <c r="Q101" s="8"/>
      <c r="R101" s="52" t="str">
        <f t="shared" si="92"/>
        <v/>
      </c>
      <c r="S101" s="83">
        <f t="shared" si="127"/>
        <v>0</v>
      </c>
      <c r="T101" s="4" t="str">
        <f t="shared" si="93"/>
        <v/>
      </c>
      <c r="U101" s="4" t="str">
        <f t="shared" si="94"/>
        <v/>
      </c>
      <c r="V101" s="4" t="str">
        <f t="shared" si="95"/>
        <v/>
      </c>
      <c r="W101" s="4" t="str">
        <f t="shared" si="96"/>
        <v/>
      </c>
      <c r="X101" s="4">
        <f t="shared" si="141"/>
        <v>0</v>
      </c>
      <c r="Y101" s="4">
        <f t="shared" si="97"/>
        <v>0</v>
      </c>
      <c r="Z101" s="4">
        <f t="shared" si="98"/>
        <v>0</v>
      </c>
      <c r="AA101" s="4" t="str">
        <f t="shared" si="99"/>
        <v/>
      </c>
      <c r="AB101" s="4">
        <f t="shared" si="100"/>
        <v>0</v>
      </c>
      <c r="AC101" s="4" t="str">
        <f t="shared" si="101"/>
        <v/>
      </c>
      <c r="AD101" s="4">
        <f t="shared" si="102"/>
        <v>0</v>
      </c>
      <c r="AE101" s="4" t="str">
        <f t="shared" si="103"/>
        <v/>
      </c>
      <c r="AF101" s="4">
        <f t="shared" si="104"/>
        <v>0</v>
      </c>
      <c r="AG101" s="4" t="str">
        <f t="shared" si="105"/>
        <v/>
      </c>
      <c r="AH101" s="4" t="str">
        <f t="shared" si="106"/>
        <v/>
      </c>
      <c r="AI101" s="4" t="str">
        <f t="shared" si="107"/>
        <v/>
      </c>
      <c r="AJ101" s="9">
        <f t="shared" si="108"/>
        <v>0</v>
      </c>
      <c r="AK101" s="9">
        <f t="shared" si="128"/>
        <v>0</v>
      </c>
      <c r="AL101" s="9">
        <f t="shared" si="129"/>
        <v>0</v>
      </c>
      <c r="AM101" s="52" t="str">
        <f t="shared" si="109"/>
        <v/>
      </c>
      <c r="AN101" s="4" t="str">
        <f t="shared" si="110"/>
        <v xml:space="preserve"> </v>
      </c>
      <c r="AO101" s="4" t="str">
        <f t="shared" si="111"/>
        <v/>
      </c>
      <c r="AP101" s="4" t="str">
        <f t="shared" si="112"/>
        <v/>
      </c>
      <c r="AQ101" s="4" t="str">
        <f t="shared" si="113"/>
        <v/>
      </c>
      <c r="AR101" s="4" t="str">
        <f t="shared" si="114"/>
        <v/>
      </c>
      <c r="AS101" s="4" t="str">
        <f t="shared" si="115"/>
        <v/>
      </c>
      <c r="AT101" s="4" t="str">
        <f t="shared" si="116"/>
        <v/>
      </c>
      <c r="AU101" s="4" t="str">
        <f t="shared" si="117"/>
        <v/>
      </c>
      <c r="AV101" s="4" t="str">
        <f t="shared" si="118"/>
        <v/>
      </c>
      <c r="AW101" s="4" t="str">
        <f t="shared" si="119"/>
        <v>999:99.99</v>
      </c>
      <c r="AX101" s="4" t="str">
        <f t="shared" si="120"/>
        <v>999:99.99</v>
      </c>
      <c r="AY101" s="4" t="str">
        <f t="shared" si="121"/>
        <v>999:99.99</v>
      </c>
      <c r="AZ101" s="4" t="str">
        <f t="shared" si="122"/>
        <v>999:99.99</v>
      </c>
      <c r="BA101" s="4">
        <f t="shared" si="123"/>
        <v>0</v>
      </c>
      <c r="BB101" s="4">
        <f t="shared" si="124"/>
        <v>0</v>
      </c>
      <c r="BC101" s="4">
        <f t="shared" si="125"/>
        <v>0</v>
      </c>
      <c r="BD101" s="4">
        <f t="shared" si="126"/>
        <v>0</v>
      </c>
      <c r="BG101" s="4">
        <v>96</v>
      </c>
      <c r="BH101" s="4" t="str">
        <f t="shared" si="130"/>
        <v/>
      </c>
      <c r="BI101" s="4" t="str">
        <f t="shared" si="131"/>
        <v/>
      </c>
      <c r="BJ101" s="4" t="str">
        <f t="shared" si="132"/>
        <v/>
      </c>
      <c r="BK101" s="4" t="str">
        <f t="shared" si="133"/>
        <v/>
      </c>
      <c r="BL101" s="4" t="str">
        <f t="shared" si="134"/>
        <v/>
      </c>
      <c r="BM101" s="4" t="str">
        <f t="shared" si="135"/>
        <v/>
      </c>
      <c r="BN101" s="4" t="str">
        <f t="shared" si="136"/>
        <v/>
      </c>
      <c r="BO101" s="4" t="str">
        <f t="shared" si="137"/>
        <v/>
      </c>
      <c r="BQ101" s="4">
        <f t="shared" si="138"/>
        <v>0</v>
      </c>
      <c r="BR101" s="4">
        <f t="shared" si="139"/>
        <v>0</v>
      </c>
      <c r="BT101" s="4">
        <v>96</v>
      </c>
      <c r="BU101" s="4">
        <v>5</v>
      </c>
      <c r="BV101" s="4">
        <v>0</v>
      </c>
      <c r="BW101" s="4" t="s">
        <v>159</v>
      </c>
      <c r="BX101" s="4" t="s">
        <v>132</v>
      </c>
      <c r="BY101" s="4">
        <v>6</v>
      </c>
    </row>
    <row r="102" spans="1:77" ht="22.5" customHeight="1" x14ac:dyDescent="0.15">
      <c r="A102" s="53" t="str">
        <f t="shared" si="140"/>
        <v/>
      </c>
      <c r="B102" s="28"/>
      <c r="C102" s="29"/>
      <c r="D102" s="29"/>
      <c r="E102" s="29"/>
      <c r="F102" s="29"/>
      <c r="G102" s="44"/>
      <c r="H102" s="33"/>
      <c r="I102" s="44"/>
      <c r="J102" s="33"/>
      <c r="K102" s="44"/>
      <c r="L102" s="33"/>
      <c r="M102" s="44"/>
      <c r="N102" s="33"/>
      <c r="O102" s="53" t="str">
        <f t="shared" si="90"/>
        <v/>
      </c>
      <c r="P102" s="57" t="str">
        <f>IF(B102="","",VLOOKUP(IF(R102&lt;20,R102,O102),$BT$6:$BY$105,4,0))</f>
        <v/>
      </c>
      <c r="Q102" s="8"/>
      <c r="R102" s="52" t="str">
        <f t="shared" si="92"/>
        <v/>
      </c>
      <c r="S102" s="83">
        <f t="shared" si="127"/>
        <v>0</v>
      </c>
      <c r="T102" s="4" t="str">
        <f t="shared" si="93"/>
        <v/>
      </c>
      <c r="U102" s="4" t="str">
        <f t="shared" si="94"/>
        <v/>
      </c>
      <c r="V102" s="4" t="str">
        <f t="shared" si="95"/>
        <v/>
      </c>
      <c r="W102" s="4" t="str">
        <f t="shared" si="96"/>
        <v/>
      </c>
      <c r="X102" s="4">
        <f t="shared" si="141"/>
        <v>0</v>
      </c>
      <c r="Y102" s="4">
        <f t="shared" si="97"/>
        <v>0</v>
      </c>
      <c r="Z102" s="4">
        <f t="shared" si="98"/>
        <v>0</v>
      </c>
      <c r="AA102" s="4" t="str">
        <f>IF($T102=Z$4,Z102,"")</f>
        <v/>
      </c>
      <c r="AB102" s="4">
        <f t="shared" si="100"/>
        <v>0</v>
      </c>
      <c r="AC102" s="4" t="str">
        <f>IF($T102=AB$4,AB102,"")</f>
        <v/>
      </c>
      <c r="AD102" s="4">
        <f t="shared" si="102"/>
        <v>0</v>
      </c>
      <c r="AE102" s="4" t="str">
        <f>IF($T102=AD$4,AD102,"")</f>
        <v/>
      </c>
      <c r="AF102" s="4">
        <f t="shared" si="104"/>
        <v>0</v>
      </c>
      <c r="AG102" s="4" t="str">
        <f>IF($T102=AF$4,AF102,"")</f>
        <v/>
      </c>
      <c r="AH102" s="4" t="str">
        <f t="shared" si="106"/>
        <v/>
      </c>
      <c r="AI102" s="4" t="str">
        <f>IF(AH102="","",Y102)</f>
        <v/>
      </c>
      <c r="AJ102" s="9">
        <f t="shared" si="108"/>
        <v>0</v>
      </c>
      <c r="AK102" s="9">
        <f t="shared" si="128"/>
        <v>0</v>
      </c>
      <c r="AL102" s="9">
        <f t="shared" si="129"/>
        <v>0</v>
      </c>
      <c r="AM102" s="52" t="str">
        <f t="shared" si="109"/>
        <v/>
      </c>
      <c r="AN102" s="4" t="str">
        <f t="shared" si="110"/>
        <v xml:space="preserve"> </v>
      </c>
      <c r="AO102" s="4" t="str">
        <f t="shared" si="111"/>
        <v/>
      </c>
      <c r="AP102" s="4" t="str">
        <f t="shared" si="112"/>
        <v/>
      </c>
      <c r="AQ102" s="4" t="str">
        <f t="shared" si="113"/>
        <v/>
      </c>
      <c r="AR102" s="4" t="str">
        <f t="shared" si="114"/>
        <v/>
      </c>
      <c r="AS102" s="4" t="str">
        <f t="shared" si="115"/>
        <v/>
      </c>
      <c r="AT102" s="4" t="str">
        <f t="shared" si="116"/>
        <v/>
      </c>
      <c r="AU102" s="4" t="str">
        <f t="shared" si="117"/>
        <v/>
      </c>
      <c r="AV102" s="4" t="str">
        <f t="shared" si="118"/>
        <v/>
      </c>
      <c r="AW102" s="4" t="str">
        <f t="shared" si="119"/>
        <v>999:99.99</v>
      </c>
      <c r="AX102" s="4" t="str">
        <f t="shared" si="120"/>
        <v>999:99.99</v>
      </c>
      <c r="AY102" s="4" t="str">
        <f t="shared" si="121"/>
        <v>999:99.99</v>
      </c>
      <c r="AZ102" s="4" t="str">
        <f t="shared" si="122"/>
        <v>999:99.99</v>
      </c>
      <c r="BA102" s="4">
        <f t="shared" si="123"/>
        <v>0</v>
      </c>
      <c r="BB102" s="4">
        <f t="shared" si="124"/>
        <v>0</v>
      </c>
      <c r="BC102" s="4">
        <f t="shared" si="125"/>
        <v>0</v>
      </c>
      <c r="BD102" s="4">
        <f t="shared" si="126"/>
        <v>0</v>
      </c>
      <c r="BG102" s="4">
        <v>97</v>
      </c>
      <c r="BH102" s="4" t="str">
        <f t="shared" si="130"/>
        <v/>
      </c>
      <c r="BI102" s="4" t="str">
        <f t="shared" si="131"/>
        <v/>
      </c>
      <c r="BJ102" s="4" t="str">
        <f t="shared" si="132"/>
        <v/>
      </c>
      <c r="BK102" s="4" t="str">
        <f t="shared" si="133"/>
        <v/>
      </c>
      <c r="BL102" s="4" t="str">
        <f t="shared" si="134"/>
        <v/>
      </c>
      <c r="BM102" s="4" t="str">
        <f t="shared" si="135"/>
        <v/>
      </c>
      <c r="BN102" s="4" t="str">
        <f t="shared" si="136"/>
        <v/>
      </c>
      <c r="BO102" s="4" t="str">
        <f t="shared" si="137"/>
        <v/>
      </c>
      <c r="BQ102" s="4">
        <f t="shared" si="138"/>
        <v>0</v>
      </c>
      <c r="BR102" s="4">
        <f t="shared" si="139"/>
        <v>0</v>
      </c>
      <c r="BT102" s="4">
        <v>97</v>
      </c>
      <c r="BU102" s="4">
        <v>5</v>
      </c>
      <c r="BV102" s="4">
        <v>0</v>
      </c>
      <c r="BW102" s="4" t="s">
        <v>159</v>
      </c>
      <c r="BX102" s="4" t="s">
        <v>132</v>
      </c>
      <c r="BY102" s="4">
        <v>6</v>
      </c>
    </row>
    <row r="103" spans="1:77" ht="22.5" customHeight="1" x14ac:dyDescent="0.15">
      <c r="A103" s="53" t="str">
        <f t="shared" si="140"/>
        <v/>
      </c>
      <c r="B103" s="28"/>
      <c r="C103" s="29"/>
      <c r="D103" s="29"/>
      <c r="E103" s="29"/>
      <c r="F103" s="29"/>
      <c r="G103" s="44"/>
      <c r="H103" s="33"/>
      <c r="I103" s="44"/>
      <c r="J103" s="33"/>
      <c r="K103" s="44"/>
      <c r="L103" s="33"/>
      <c r="M103" s="44"/>
      <c r="N103" s="33"/>
      <c r="O103" s="53" t="str">
        <f t="shared" si="90"/>
        <v/>
      </c>
      <c r="P103" s="57" t="str">
        <f>IF(B103="","",VLOOKUP(IF(R103&lt;20,R103,O103),$BT$6:$BY$105,4,0))</f>
        <v/>
      </c>
      <c r="Q103" s="8"/>
      <c r="R103" s="52" t="str">
        <f t="shared" si="92"/>
        <v/>
      </c>
      <c r="S103" s="83">
        <f t="shared" si="127"/>
        <v>0</v>
      </c>
      <c r="T103" s="4" t="str">
        <f t="shared" si="93"/>
        <v/>
      </c>
      <c r="U103" s="4" t="str">
        <f t="shared" si="94"/>
        <v/>
      </c>
      <c r="V103" s="4" t="str">
        <f t="shared" si="95"/>
        <v/>
      </c>
      <c r="W103" s="4" t="str">
        <f t="shared" si="96"/>
        <v/>
      </c>
      <c r="X103" s="4">
        <f t="shared" si="141"/>
        <v>0</v>
      </c>
      <c r="Y103" s="4">
        <f t="shared" si="97"/>
        <v>0</v>
      </c>
      <c r="Z103" s="4">
        <f t="shared" si="98"/>
        <v>0</v>
      </c>
      <c r="AA103" s="4" t="str">
        <f>IF($T103=Z$4,Z103,"")</f>
        <v/>
      </c>
      <c r="AB103" s="4">
        <f t="shared" si="100"/>
        <v>0</v>
      </c>
      <c r="AC103" s="4" t="str">
        <f>IF($T103=AB$4,AB103,"")</f>
        <v/>
      </c>
      <c r="AD103" s="4">
        <f t="shared" si="102"/>
        <v>0</v>
      </c>
      <c r="AE103" s="4" t="str">
        <f>IF($T103=AD$4,AD103,"")</f>
        <v/>
      </c>
      <c r="AF103" s="4">
        <f t="shared" si="104"/>
        <v>0</v>
      </c>
      <c r="AG103" s="4" t="str">
        <f>IF($T103=AF$4,AF103,"")</f>
        <v/>
      </c>
      <c r="AH103" s="4" t="str">
        <f t="shared" si="106"/>
        <v/>
      </c>
      <c r="AI103" s="4" t="str">
        <f>IF(AH103="","",Y103)</f>
        <v/>
      </c>
      <c r="AJ103" s="9">
        <f t="shared" si="108"/>
        <v>0</v>
      </c>
      <c r="AK103" s="9">
        <f t="shared" si="128"/>
        <v>0</v>
      </c>
      <c r="AL103" s="9">
        <f t="shared" si="129"/>
        <v>0</v>
      </c>
      <c r="AM103" s="52" t="str">
        <f t="shared" si="109"/>
        <v/>
      </c>
      <c r="AN103" s="4" t="str">
        <f t="shared" si="110"/>
        <v xml:space="preserve"> </v>
      </c>
      <c r="AO103" s="4" t="str">
        <f t="shared" si="111"/>
        <v/>
      </c>
      <c r="AP103" s="4" t="str">
        <f t="shared" si="112"/>
        <v/>
      </c>
      <c r="AQ103" s="4" t="str">
        <f t="shared" si="113"/>
        <v/>
      </c>
      <c r="AR103" s="4" t="str">
        <f t="shared" si="114"/>
        <v/>
      </c>
      <c r="AS103" s="4" t="str">
        <f t="shared" si="115"/>
        <v/>
      </c>
      <c r="AT103" s="4" t="str">
        <f t="shared" si="116"/>
        <v/>
      </c>
      <c r="AU103" s="4" t="str">
        <f t="shared" si="117"/>
        <v/>
      </c>
      <c r="AV103" s="4" t="str">
        <f t="shared" si="118"/>
        <v/>
      </c>
      <c r="AW103" s="4" t="str">
        <f t="shared" si="119"/>
        <v>999:99.99</v>
      </c>
      <c r="AX103" s="4" t="str">
        <f t="shared" si="120"/>
        <v>999:99.99</v>
      </c>
      <c r="AY103" s="4" t="str">
        <f t="shared" si="121"/>
        <v>999:99.99</v>
      </c>
      <c r="AZ103" s="4" t="str">
        <f t="shared" si="122"/>
        <v>999:99.99</v>
      </c>
      <c r="BA103" s="4">
        <f t="shared" si="123"/>
        <v>0</v>
      </c>
      <c r="BB103" s="4">
        <f t="shared" si="124"/>
        <v>0</v>
      </c>
      <c r="BC103" s="4">
        <f t="shared" si="125"/>
        <v>0</v>
      </c>
      <c r="BD103" s="4">
        <f t="shared" si="126"/>
        <v>0</v>
      </c>
      <c r="BG103" s="4">
        <v>98</v>
      </c>
      <c r="BH103" s="4" t="str">
        <f t="shared" si="130"/>
        <v/>
      </c>
      <c r="BI103" s="4" t="str">
        <f t="shared" si="131"/>
        <v/>
      </c>
      <c r="BJ103" s="4" t="str">
        <f t="shared" si="132"/>
        <v/>
      </c>
      <c r="BK103" s="4" t="str">
        <f t="shared" si="133"/>
        <v/>
      </c>
      <c r="BL103" s="4" t="str">
        <f t="shared" si="134"/>
        <v/>
      </c>
      <c r="BM103" s="4" t="str">
        <f t="shared" si="135"/>
        <v/>
      </c>
      <c r="BN103" s="4" t="str">
        <f t="shared" si="136"/>
        <v/>
      </c>
      <c r="BO103" s="4" t="str">
        <f t="shared" si="137"/>
        <v/>
      </c>
      <c r="BQ103" s="4">
        <f t="shared" si="138"/>
        <v>0</v>
      </c>
      <c r="BR103" s="4">
        <f t="shared" si="139"/>
        <v>0</v>
      </c>
      <c r="BT103" s="4">
        <v>98</v>
      </c>
      <c r="BU103" s="4">
        <v>5</v>
      </c>
      <c r="BV103" s="4">
        <v>0</v>
      </c>
      <c r="BW103" s="4" t="s">
        <v>159</v>
      </c>
      <c r="BX103" s="4" t="s">
        <v>132</v>
      </c>
      <c r="BY103" s="4">
        <v>6</v>
      </c>
    </row>
    <row r="104" spans="1:77" ht="22.5" customHeight="1" x14ac:dyDescent="0.15">
      <c r="A104" s="53" t="str">
        <f t="shared" si="140"/>
        <v/>
      </c>
      <c r="B104" s="28"/>
      <c r="C104" s="29"/>
      <c r="D104" s="29"/>
      <c r="E104" s="29"/>
      <c r="F104" s="29"/>
      <c r="G104" s="44"/>
      <c r="H104" s="33"/>
      <c r="I104" s="44"/>
      <c r="J104" s="33"/>
      <c r="K104" s="44"/>
      <c r="L104" s="33"/>
      <c r="M104" s="44"/>
      <c r="N104" s="33"/>
      <c r="O104" s="53" t="str">
        <f t="shared" si="90"/>
        <v/>
      </c>
      <c r="P104" s="57" t="str">
        <f>IF(B104="","",VLOOKUP(IF(R104&lt;20,R104,O104),$BT$6:$BY$105,4,0))</f>
        <v/>
      </c>
      <c r="Q104" s="8"/>
      <c r="R104" s="52" t="str">
        <f t="shared" si="92"/>
        <v/>
      </c>
      <c r="S104" s="83">
        <f t="shared" si="127"/>
        <v>0</v>
      </c>
      <c r="T104" s="4" t="str">
        <f t="shared" si="93"/>
        <v/>
      </c>
      <c r="U104" s="4" t="str">
        <f t="shared" si="94"/>
        <v/>
      </c>
      <c r="V104" s="4" t="str">
        <f t="shared" si="95"/>
        <v/>
      </c>
      <c r="W104" s="4" t="str">
        <f t="shared" si="96"/>
        <v/>
      </c>
      <c r="X104" s="4">
        <f t="shared" si="141"/>
        <v>0</v>
      </c>
      <c r="Y104" s="4">
        <f t="shared" si="97"/>
        <v>0</v>
      </c>
      <c r="Z104" s="4">
        <f t="shared" si="98"/>
        <v>0</v>
      </c>
      <c r="AA104" s="4" t="str">
        <f>IF($T104=Z$4,Z104,"")</f>
        <v/>
      </c>
      <c r="AB104" s="4">
        <f t="shared" si="100"/>
        <v>0</v>
      </c>
      <c r="AC104" s="4" t="str">
        <f>IF($T104=AB$4,AB104,"")</f>
        <v/>
      </c>
      <c r="AD104" s="4">
        <f t="shared" si="102"/>
        <v>0</v>
      </c>
      <c r="AE104" s="4" t="str">
        <f>IF($T104=AD$4,AD104,"")</f>
        <v/>
      </c>
      <c r="AF104" s="4">
        <f t="shared" si="104"/>
        <v>0</v>
      </c>
      <c r="AG104" s="4" t="str">
        <f>IF($T104=AF$4,AF104,"")</f>
        <v/>
      </c>
      <c r="AH104" s="4" t="str">
        <f t="shared" si="106"/>
        <v/>
      </c>
      <c r="AI104" s="4" t="str">
        <f>IF(AH104="","",Y104)</f>
        <v/>
      </c>
      <c r="AJ104" s="9">
        <f t="shared" si="108"/>
        <v>0</v>
      </c>
      <c r="AK104" s="9">
        <f t="shared" si="128"/>
        <v>0</v>
      </c>
      <c r="AL104" s="9">
        <f t="shared" si="129"/>
        <v>0</v>
      </c>
      <c r="AM104" s="52" t="str">
        <f t="shared" si="109"/>
        <v/>
      </c>
      <c r="AN104" s="4" t="str">
        <f t="shared" si="110"/>
        <v xml:space="preserve"> </v>
      </c>
      <c r="AO104" s="4" t="str">
        <f t="shared" si="111"/>
        <v/>
      </c>
      <c r="AP104" s="4" t="str">
        <f t="shared" si="112"/>
        <v/>
      </c>
      <c r="AQ104" s="4" t="str">
        <f t="shared" si="113"/>
        <v/>
      </c>
      <c r="AR104" s="4" t="str">
        <f t="shared" si="114"/>
        <v/>
      </c>
      <c r="AS104" s="4" t="str">
        <f t="shared" si="115"/>
        <v/>
      </c>
      <c r="AT104" s="4" t="str">
        <f t="shared" si="116"/>
        <v/>
      </c>
      <c r="AU104" s="4" t="str">
        <f t="shared" si="117"/>
        <v/>
      </c>
      <c r="AV104" s="4" t="str">
        <f t="shared" si="118"/>
        <v/>
      </c>
      <c r="AW104" s="4" t="str">
        <f t="shared" si="119"/>
        <v>999:99.99</v>
      </c>
      <c r="AX104" s="4" t="str">
        <f t="shared" si="120"/>
        <v>999:99.99</v>
      </c>
      <c r="AY104" s="4" t="str">
        <f t="shared" si="121"/>
        <v>999:99.99</v>
      </c>
      <c r="AZ104" s="4" t="str">
        <f t="shared" si="122"/>
        <v>999:99.99</v>
      </c>
      <c r="BA104" s="4">
        <f t="shared" si="123"/>
        <v>0</v>
      </c>
      <c r="BB104" s="4">
        <f t="shared" si="124"/>
        <v>0</v>
      </c>
      <c r="BC104" s="4">
        <f t="shared" si="125"/>
        <v>0</v>
      </c>
      <c r="BD104" s="4">
        <f t="shared" si="126"/>
        <v>0</v>
      </c>
      <c r="BG104" s="4">
        <v>99</v>
      </c>
      <c r="BH104" s="4" t="str">
        <f t="shared" si="130"/>
        <v/>
      </c>
      <c r="BI104" s="4" t="str">
        <f t="shared" si="131"/>
        <v/>
      </c>
      <c r="BJ104" s="4" t="str">
        <f t="shared" si="132"/>
        <v/>
      </c>
      <c r="BK104" s="4" t="str">
        <f t="shared" si="133"/>
        <v/>
      </c>
      <c r="BL104" s="4" t="str">
        <f t="shared" si="134"/>
        <v/>
      </c>
      <c r="BM104" s="4" t="str">
        <f t="shared" si="135"/>
        <v/>
      </c>
      <c r="BN104" s="4" t="str">
        <f t="shared" si="136"/>
        <v/>
      </c>
      <c r="BO104" s="4" t="str">
        <f t="shared" si="137"/>
        <v/>
      </c>
      <c r="BQ104" s="4">
        <f t="shared" si="138"/>
        <v>0</v>
      </c>
      <c r="BR104" s="4">
        <f t="shared" si="139"/>
        <v>0</v>
      </c>
      <c r="BT104" s="4">
        <v>99</v>
      </c>
      <c r="BU104" s="4">
        <v>5</v>
      </c>
      <c r="BV104" s="4">
        <v>0</v>
      </c>
      <c r="BW104" s="4" t="s">
        <v>159</v>
      </c>
      <c r="BX104" s="4" t="s">
        <v>132</v>
      </c>
      <c r="BY104" s="4">
        <v>6</v>
      </c>
    </row>
    <row r="105" spans="1:77" ht="22.5" customHeight="1" x14ac:dyDescent="0.15">
      <c r="A105" s="53" t="str">
        <f t="shared" si="140"/>
        <v/>
      </c>
      <c r="B105" s="28"/>
      <c r="C105" s="29"/>
      <c r="D105" s="29"/>
      <c r="E105" s="29"/>
      <c r="F105" s="29"/>
      <c r="G105" s="44"/>
      <c r="H105" s="33"/>
      <c r="I105" s="44"/>
      <c r="J105" s="33"/>
      <c r="K105" s="44"/>
      <c r="L105" s="33"/>
      <c r="M105" s="44"/>
      <c r="N105" s="33"/>
      <c r="O105" s="53" t="str">
        <f t="shared" si="90"/>
        <v/>
      </c>
      <c r="P105" s="57" t="str">
        <f>IF(B105="","",VLOOKUP(IF(R105&lt;20,R105,O105),$BT$6:$BY$105,4,0))</f>
        <v/>
      </c>
      <c r="Q105" s="8"/>
      <c r="R105" s="52" t="str">
        <f t="shared" si="92"/>
        <v/>
      </c>
      <c r="S105" s="83">
        <f t="shared" si="127"/>
        <v>0</v>
      </c>
      <c r="T105" s="4" t="str">
        <f t="shared" si="93"/>
        <v/>
      </c>
      <c r="U105" s="4" t="str">
        <f t="shared" si="94"/>
        <v/>
      </c>
      <c r="V105" s="4" t="str">
        <f t="shared" si="95"/>
        <v/>
      </c>
      <c r="W105" s="4" t="str">
        <f t="shared" si="96"/>
        <v/>
      </c>
      <c r="X105" s="4">
        <f>LEN(V105)+LEN(W105)</f>
        <v>0</v>
      </c>
      <c r="Y105" s="4">
        <f t="shared" si="97"/>
        <v>0</v>
      </c>
      <c r="Z105" s="4">
        <f t="shared" si="98"/>
        <v>0</v>
      </c>
      <c r="AA105" s="4" t="str">
        <f>IF($T105=Z$4,Z105,"")</f>
        <v/>
      </c>
      <c r="AB105" s="4">
        <f t="shared" si="100"/>
        <v>0</v>
      </c>
      <c r="AC105" s="4" t="str">
        <f>IF($T105=AB$4,AB105,"")</f>
        <v/>
      </c>
      <c r="AD105" s="4">
        <f t="shared" si="102"/>
        <v>0</v>
      </c>
      <c r="AE105" s="4" t="str">
        <f>IF($T105=AD$4,AD105,"")</f>
        <v/>
      </c>
      <c r="AF105" s="4">
        <f t="shared" si="104"/>
        <v>0</v>
      </c>
      <c r="AG105" s="4" t="str">
        <f>IF($T105=AF$4,AF105,"")</f>
        <v/>
      </c>
      <c r="AH105" s="4" t="str">
        <f t="shared" si="106"/>
        <v/>
      </c>
      <c r="AI105" s="4" t="str">
        <f>IF(AH105="","",Y105)</f>
        <v/>
      </c>
      <c r="AJ105" s="9">
        <f t="shared" si="108"/>
        <v>0</v>
      </c>
      <c r="AK105" s="9">
        <f t="shared" si="128"/>
        <v>0</v>
      </c>
      <c r="AL105" s="9">
        <f t="shared" si="129"/>
        <v>0</v>
      </c>
      <c r="AM105" s="52" t="str">
        <f t="shared" si="109"/>
        <v/>
      </c>
      <c r="AN105" s="4" t="str">
        <f t="shared" si="110"/>
        <v xml:space="preserve"> </v>
      </c>
      <c r="AO105" s="4" t="str">
        <f t="shared" si="111"/>
        <v/>
      </c>
      <c r="AP105" s="4" t="str">
        <f t="shared" si="112"/>
        <v/>
      </c>
      <c r="AQ105" s="4" t="str">
        <f t="shared" si="113"/>
        <v/>
      </c>
      <c r="AR105" s="4" t="str">
        <f t="shared" si="114"/>
        <v/>
      </c>
      <c r="AS105" s="4" t="str">
        <f t="shared" si="115"/>
        <v/>
      </c>
      <c r="AT105" s="4" t="str">
        <f t="shared" si="116"/>
        <v/>
      </c>
      <c r="AU105" s="4" t="str">
        <f t="shared" si="117"/>
        <v/>
      </c>
      <c r="AV105" s="4" t="str">
        <f t="shared" si="118"/>
        <v/>
      </c>
      <c r="AW105" s="4" t="str">
        <f t="shared" si="119"/>
        <v>999:99.99</v>
      </c>
      <c r="AX105" s="4" t="str">
        <f t="shared" si="120"/>
        <v>999:99.99</v>
      </c>
      <c r="AY105" s="4" t="str">
        <f t="shared" si="121"/>
        <v>999:99.99</v>
      </c>
      <c r="AZ105" s="4" t="str">
        <f t="shared" si="122"/>
        <v>999:99.99</v>
      </c>
      <c r="BA105" s="4">
        <f t="shared" si="123"/>
        <v>0</v>
      </c>
      <c r="BB105" s="4">
        <f t="shared" si="124"/>
        <v>0</v>
      </c>
      <c r="BC105" s="4">
        <f t="shared" si="125"/>
        <v>0</v>
      </c>
      <c r="BD105" s="4">
        <f t="shared" si="126"/>
        <v>0</v>
      </c>
      <c r="BG105" s="4">
        <v>100</v>
      </c>
      <c r="BH105" s="4" t="str">
        <f t="shared" si="130"/>
        <v/>
      </c>
      <c r="BI105" s="4" t="str">
        <f t="shared" si="131"/>
        <v/>
      </c>
      <c r="BJ105" s="4" t="str">
        <f t="shared" si="132"/>
        <v/>
      </c>
      <c r="BK105" s="4" t="str">
        <f t="shared" si="133"/>
        <v/>
      </c>
      <c r="BL105" s="4" t="str">
        <f t="shared" si="134"/>
        <v/>
      </c>
      <c r="BM105" s="4" t="str">
        <f t="shared" si="135"/>
        <v/>
      </c>
      <c r="BN105" s="4" t="str">
        <f t="shared" si="136"/>
        <v/>
      </c>
      <c r="BO105" s="4" t="str">
        <f t="shared" si="137"/>
        <v/>
      </c>
      <c r="BQ105" s="4">
        <f t="shared" si="138"/>
        <v>0</v>
      </c>
      <c r="BR105" s="4">
        <f t="shared" si="139"/>
        <v>0</v>
      </c>
      <c r="BT105" s="4">
        <v>100</v>
      </c>
      <c r="BU105" s="4">
        <v>5</v>
      </c>
      <c r="BV105" s="4">
        <v>0</v>
      </c>
      <c r="BW105" s="4" t="s">
        <v>159</v>
      </c>
      <c r="BX105" s="4" t="s">
        <v>132</v>
      </c>
      <c r="BY105" s="4">
        <v>6</v>
      </c>
    </row>
    <row r="106" spans="1:77" ht="16.5" customHeight="1" x14ac:dyDescent="0.15">
      <c r="A106" s="3"/>
      <c r="B106" s="1"/>
      <c r="C106" s="1"/>
      <c r="D106" s="1"/>
      <c r="E106" s="1"/>
      <c r="F106" s="1"/>
      <c r="P106" s="8"/>
      <c r="Q106" s="8"/>
      <c r="R106" s="52"/>
      <c r="S106" s="83"/>
      <c r="X106" s="30" t="s">
        <v>100</v>
      </c>
      <c r="Y106" s="38">
        <f>Y105</f>
        <v>0</v>
      </c>
      <c r="AJ106" s="58"/>
      <c r="AK106" s="9"/>
      <c r="AL106" s="9"/>
      <c r="AM106" s="52" t="str">
        <f t="shared" si="109"/>
        <v/>
      </c>
    </row>
    <row r="107" spans="1:77" ht="16.5" customHeight="1" x14ac:dyDescent="0.15">
      <c r="A107" s="2" t="s">
        <v>221</v>
      </c>
      <c r="G107" s="32" t="s">
        <v>108</v>
      </c>
      <c r="H107" s="53" t="s">
        <v>13</v>
      </c>
      <c r="I107" s="32" t="s">
        <v>108</v>
      </c>
      <c r="J107" s="53" t="s">
        <v>13</v>
      </c>
      <c r="K107" s="32" t="s">
        <v>108</v>
      </c>
      <c r="L107" s="53" t="s">
        <v>13</v>
      </c>
      <c r="M107" s="32" t="s">
        <v>108</v>
      </c>
      <c r="N107" s="53" t="s">
        <v>13</v>
      </c>
      <c r="P107" s="8"/>
      <c r="Q107" s="8"/>
      <c r="R107" s="52"/>
      <c r="S107" s="83"/>
      <c r="Y107" s="4">
        <f t="shared" ref="Y107:Y138" si="142">Y106+IF(AH107="",0,1)</f>
        <v>0</v>
      </c>
      <c r="Z107" s="4">
        <v>0</v>
      </c>
      <c r="AB107" s="4">
        <v>0</v>
      </c>
      <c r="AD107" s="4">
        <v>0</v>
      </c>
      <c r="AF107" s="4">
        <v>0</v>
      </c>
      <c r="AJ107" s="9"/>
      <c r="AK107" s="9"/>
      <c r="AL107" s="9"/>
      <c r="AM107" s="52" t="str">
        <f t="shared" si="109"/>
        <v/>
      </c>
    </row>
    <row r="108" spans="1:77" ht="22.5" customHeight="1" x14ac:dyDescent="0.15">
      <c r="A108" s="53" t="str">
        <f>IF(B108="","",1)</f>
        <v/>
      </c>
      <c r="B108" s="103"/>
      <c r="C108" s="104"/>
      <c r="D108" s="104"/>
      <c r="E108" s="104"/>
      <c r="F108" s="104"/>
      <c r="G108" s="105"/>
      <c r="H108" s="106"/>
      <c r="I108" s="105"/>
      <c r="J108" s="106"/>
      <c r="K108" s="105"/>
      <c r="L108" s="106"/>
      <c r="M108" s="105"/>
      <c r="N108" s="106"/>
      <c r="O108" s="53" t="str">
        <f t="shared" ref="O108:O139" si="143">IF(B108="","",DATEDIF(B108,$V$1,"Y") )</f>
        <v/>
      </c>
      <c r="P108" s="57" t="str">
        <f t="shared" ref="P108:P139" si="144">IF(B108="","",VLOOKUP(IF(R108&lt;20,R108,O108),$BT$6:$BY$105,4,0))</f>
        <v/>
      </c>
      <c r="Q108" s="8"/>
      <c r="R108" s="52" t="str">
        <f t="shared" ref="R108:R139" si="145">IF(B108="","",DATEDIF(B108,$V$2,"Y") )</f>
        <v/>
      </c>
      <c r="S108" s="83">
        <f t="shared" si="127"/>
        <v>0</v>
      </c>
      <c r="T108" s="4" t="str">
        <f t="shared" ref="T108:T139" si="146">IF(OR(B108="",AJ108=0),"",VLOOKUP(R108,$BT$6:$BV$105,2,0))</f>
        <v/>
      </c>
      <c r="U108" s="4" t="str">
        <f t="shared" ref="U108:U139" si="147">IF(OR(B108="",AJ108=0),"",VLOOKUP(R108,$BT$6:$BV$105,3,0))</f>
        <v/>
      </c>
      <c r="V108" s="4" t="str">
        <f t="shared" ref="V108:V139" si="148">TRIM(C108)</f>
        <v/>
      </c>
      <c r="W108" s="4" t="str">
        <f t="shared" ref="W108:W139" si="149">TRIM(D108)</f>
        <v/>
      </c>
      <c r="X108" s="4">
        <f t="shared" ref="X108:X139" si="150">LEN(V108)+LEN(W108)</f>
        <v>0</v>
      </c>
      <c r="Y108" s="4">
        <f t="shared" si="142"/>
        <v>0</v>
      </c>
      <c r="Z108" s="4">
        <f>Z107+IF($T108=Z$4,1,0)</f>
        <v>0</v>
      </c>
      <c r="AA108" s="4" t="str">
        <f>IF($T108=Z$4,Z108,"")</f>
        <v/>
      </c>
      <c r="AB108" s="4">
        <f>AB107+IF($T108=AB$4,1,0)</f>
        <v>0</v>
      </c>
      <c r="AC108" s="4" t="str">
        <f>IF($T108=AB$4,AB108,"")</f>
        <v/>
      </c>
      <c r="AD108" s="4">
        <f>AD107+IF($T108=AD$4,1,0)</f>
        <v>0</v>
      </c>
      <c r="AE108" s="4" t="str">
        <f>IF($T108=AD$4,AD108,"")</f>
        <v/>
      </c>
      <c r="AF108" s="4">
        <f>AF107+IF($T108=AF$4,1,0)</f>
        <v>0</v>
      </c>
      <c r="AG108" s="4" t="str">
        <f>IF($T108=AF$4,AF108,"")</f>
        <v/>
      </c>
      <c r="AH108" s="4" t="str">
        <f t="shared" ref="AH108:AH139" si="151">IF(AJ108=0,"",V108&amp;IF(OR(X108&gt;4,X108=0),"",REPT("  ",5-X108))&amp;W108)</f>
        <v/>
      </c>
      <c r="AI108" s="4" t="str">
        <f t="shared" ref="AI108:AI139" si="152">IF(AH108="","",Y108)</f>
        <v/>
      </c>
      <c r="AJ108" s="9">
        <f t="shared" ref="AJ108:AJ139" si="153">COUNTA(G108,I108,K108,M108)</f>
        <v>0</v>
      </c>
      <c r="AK108" s="9">
        <f t="shared" si="128"/>
        <v>0</v>
      </c>
      <c r="AL108" s="9">
        <f t="shared" si="129"/>
        <v>0</v>
      </c>
      <c r="AM108" s="52" t="str">
        <f t="shared" si="109"/>
        <v/>
      </c>
      <c r="AN108" s="4" t="str">
        <f t="shared" ref="AN108:AN139" si="154">TRIM(ASC(E108))&amp;" "&amp;TRIM(ASC(F108))</f>
        <v xml:space="preserve"> </v>
      </c>
      <c r="AO108" s="4" t="str">
        <f t="shared" ref="AO108:AO139" si="155">IF(G108="","",VLOOKUP(G108,$BZ$6:$CA$20,2,0))</f>
        <v/>
      </c>
      <c r="AP108" s="4" t="str">
        <f t="shared" ref="AP108:AP139" si="156">IF(I108="","",VLOOKUP(I108,$BZ$6:$CA$20,2,0))</f>
        <v/>
      </c>
      <c r="AQ108" s="4" t="str">
        <f t="shared" ref="AQ108:AQ139" si="157">IF(K108="","",VLOOKUP(K108,$BZ$6:$CA$20,2,0))</f>
        <v/>
      </c>
      <c r="AR108" s="4" t="str">
        <f t="shared" ref="AR108:AR139" si="158">IF(M108="","",VLOOKUP(M108,$BZ$6:$CA$20,2,0))</f>
        <v/>
      </c>
      <c r="AS108" s="4" t="str">
        <f t="shared" ref="AS108:AS139" si="159">IF(G108="","",VALUE(LEFT(G108,3)))</f>
        <v/>
      </c>
      <c r="AT108" s="4" t="str">
        <f t="shared" ref="AT108:AT139" si="160">IF(I108="","",VALUE(LEFT(I108,3)))</f>
        <v/>
      </c>
      <c r="AU108" s="4" t="str">
        <f t="shared" ref="AU108:AU139" si="161">IF(K108="","",VALUE(LEFT(K108,3)))</f>
        <v/>
      </c>
      <c r="AV108" s="4" t="str">
        <f t="shared" ref="AV108:AV139" si="162">IF(M108="","",VALUE(LEFT(M108,3)))</f>
        <v/>
      </c>
      <c r="AW108" s="4" t="str">
        <f t="shared" ref="AW108:AW139" si="163">IF(H108="","999:99.99"," "&amp;LEFT(RIGHT("  "&amp;TEXT(H108,"0.00"),7),2)&amp;":"&amp;RIGHT(TEXT(H108,"0.00"),5))</f>
        <v>999:99.99</v>
      </c>
      <c r="AX108" s="4" t="str">
        <f t="shared" ref="AX108:AX139" si="164">IF(J108="","999:99.99"," "&amp;LEFT(RIGHT("  "&amp;TEXT(J108,"0.00"),7),2)&amp;":"&amp;RIGHT(TEXT(J108,"0.00"),5))</f>
        <v>999:99.99</v>
      </c>
      <c r="AY108" s="4" t="str">
        <f t="shared" ref="AY108:AY139" si="165">IF(L108="","999:99.99"," "&amp;LEFT(RIGHT("  "&amp;TEXT(L108,"0.00"),7),2)&amp;":"&amp;RIGHT(TEXT(L108,"0.00"),5))</f>
        <v>999:99.99</v>
      </c>
      <c r="AZ108" s="4" t="str">
        <f t="shared" ref="AZ108:AZ139" si="166">IF(N108="","999:99.99"," "&amp;LEFT(RIGHT("  "&amp;TEXT(N108,"0.00"),7),2)&amp;":"&amp;RIGHT(TEXT(N108,"0.00"),5))</f>
        <v>999:99.99</v>
      </c>
      <c r="BA108" s="4">
        <f t="shared" ref="BA108:BA139" si="167">IF(G108="",0,1)*IF(OR(G108=I108,G108=K108,G108=M108),1,0)</f>
        <v>0</v>
      </c>
      <c r="BB108" s="4">
        <f t="shared" ref="BB108:BB139" si="168">IF(I108="",0,1)*IF(OR(I108=G108,I108=K108,I108=M108),1,0)</f>
        <v>0</v>
      </c>
      <c r="BC108" s="4">
        <f t="shared" ref="BC108:BC139" si="169">IF(K108="",0,1)*IF(OR(K108=G108,K108=I108,K108=M108),1,0)</f>
        <v>0</v>
      </c>
      <c r="BD108" s="4">
        <f t="shared" ref="BD108:BD139" si="170">IF(M108="",0,1)*IF(OR(M108=G108,M108=I108,M108=K108),1,0)</f>
        <v>0</v>
      </c>
      <c r="BG108" s="4">
        <v>1</v>
      </c>
      <c r="BH108" s="4" t="str">
        <f>IF($BG108&gt;$Z$207,"",VLOOKUP($BG108,$AA$108:$AH$207,8,0))</f>
        <v/>
      </c>
      <c r="BI108" s="4" t="str">
        <f>IF($BG108&gt;$Z$207,"",VLOOKUP($BG108,$AA$108:$AI$207,9,0))</f>
        <v/>
      </c>
      <c r="BJ108" s="4" t="str">
        <f>IF($BG108&gt;$AB$207,"",VLOOKUP($BG108,$AC$108:$AH$207,6,0))</f>
        <v/>
      </c>
      <c r="BK108" s="4" t="str">
        <f>IF($BG108&gt;$AB$207,"",VLOOKUP($BG108,$AC$108:$AI$207,7,0))</f>
        <v/>
      </c>
      <c r="BL108" s="4" t="str">
        <f>IF($BG108&gt;$AD$207,"",VLOOKUP($BG108,$AE$108:$AH$207,4,0))</f>
        <v/>
      </c>
      <c r="BM108" s="4" t="str">
        <f>IF($BG108&gt;$AD$207,"",VLOOKUP($BG108,$AE$108:$AI$207,5,0))</f>
        <v/>
      </c>
      <c r="BN108" s="4" t="str">
        <f>IF($BG108&gt;$AF$207,"",VLOOKUP($BG108,$AG$108:$AH$207,2,0))</f>
        <v/>
      </c>
      <c r="BO108" s="4" t="str">
        <f>IF($BG108&gt;$AF$207,"",VLOOKUP($BG108,$AG$108:$AI$207,3,0))</f>
        <v/>
      </c>
      <c r="BQ108" s="4">
        <f t="shared" si="138"/>
        <v>0</v>
      </c>
      <c r="BR108" s="4">
        <f t="shared" si="139"/>
        <v>0</v>
      </c>
    </row>
    <row r="109" spans="1:77" ht="22.5" customHeight="1" x14ac:dyDescent="0.15">
      <c r="A109" s="53" t="str">
        <f t="shared" ref="A109:A172" si="171">IF(B109="","",A108+1)</f>
        <v/>
      </c>
      <c r="B109" s="103"/>
      <c r="C109" s="104"/>
      <c r="D109" s="104"/>
      <c r="E109" s="104"/>
      <c r="F109" s="104"/>
      <c r="G109" s="105"/>
      <c r="H109" s="106"/>
      <c r="I109" s="105"/>
      <c r="J109" s="106"/>
      <c r="K109" s="105"/>
      <c r="L109" s="106"/>
      <c r="M109" s="105"/>
      <c r="N109" s="106"/>
      <c r="O109" s="53" t="str">
        <f t="shared" si="143"/>
        <v/>
      </c>
      <c r="P109" s="57" t="str">
        <f t="shared" si="144"/>
        <v/>
      </c>
      <c r="Q109" s="8"/>
      <c r="R109" s="52" t="str">
        <f t="shared" si="145"/>
        <v/>
      </c>
      <c r="S109" s="83">
        <f t="shared" si="127"/>
        <v>0</v>
      </c>
      <c r="T109" s="4" t="str">
        <f t="shared" si="146"/>
        <v/>
      </c>
      <c r="U109" s="4" t="str">
        <f t="shared" si="147"/>
        <v/>
      </c>
      <c r="V109" s="4" t="str">
        <f t="shared" si="148"/>
        <v/>
      </c>
      <c r="W109" s="4" t="str">
        <f t="shared" si="149"/>
        <v/>
      </c>
      <c r="X109" s="4">
        <f t="shared" si="150"/>
        <v>0</v>
      </c>
      <c r="Y109" s="4">
        <f t="shared" si="142"/>
        <v>0</v>
      </c>
      <c r="Z109" s="4">
        <f t="shared" ref="Z109:Z172" si="172">Z108+IF($T109=Z$4,1,0)</f>
        <v>0</v>
      </c>
      <c r="AA109" s="4" t="str">
        <f t="shared" ref="AA109:AA172" si="173">IF($T109=Z$4,Z109,"")</f>
        <v/>
      </c>
      <c r="AB109" s="4">
        <f t="shared" ref="AB109:AB172" si="174">AB108+IF($T109=AB$4,1,0)</f>
        <v>0</v>
      </c>
      <c r="AC109" s="4" t="str">
        <f t="shared" ref="AC109:AC172" si="175">IF($T109=AB$4,AB109,"")</f>
        <v/>
      </c>
      <c r="AD109" s="4">
        <f t="shared" ref="AD109:AD172" si="176">AD108+IF($T109=AD$4,1,0)</f>
        <v>0</v>
      </c>
      <c r="AE109" s="4" t="str">
        <f t="shared" ref="AE109:AE172" si="177">IF($T109=AD$4,AD109,"")</f>
        <v/>
      </c>
      <c r="AF109" s="4">
        <f t="shared" ref="AF109:AF172" si="178">AF108+IF($T109=AF$4,1,0)</f>
        <v>0</v>
      </c>
      <c r="AG109" s="4" t="str">
        <f t="shared" ref="AG109:AG172" si="179">IF($T109=AF$4,AF109,"")</f>
        <v/>
      </c>
      <c r="AH109" s="4" t="str">
        <f t="shared" si="151"/>
        <v/>
      </c>
      <c r="AI109" s="4" t="str">
        <f t="shared" si="152"/>
        <v/>
      </c>
      <c r="AJ109" s="9">
        <f t="shared" si="153"/>
        <v>0</v>
      </c>
      <c r="AK109" s="9">
        <f t="shared" si="128"/>
        <v>0</v>
      </c>
      <c r="AL109" s="9">
        <f t="shared" si="129"/>
        <v>0</v>
      </c>
      <c r="AM109" s="52" t="str">
        <f t="shared" si="109"/>
        <v/>
      </c>
      <c r="AN109" s="4" t="str">
        <f t="shared" si="154"/>
        <v xml:space="preserve"> </v>
      </c>
      <c r="AO109" s="4" t="str">
        <f t="shared" si="155"/>
        <v/>
      </c>
      <c r="AP109" s="4" t="str">
        <f t="shared" si="156"/>
        <v/>
      </c>
      <c r="AQ109" s="4" t="str">
        <f t="shared" si="157"/>
        <v/>
      </c>
      <c r="AR109" s="4" t="str">
        <f t="shared" si="158"/>
        <v/>
      </c>
      <c r="AS109" s="4" t="str">
        <f t="shared" si="159"/>
        <v/>
      </c>
      <c r="AT109" s="4" t="str">
        <f t="shared" si="160"/>
        <v/>
      </c>
      <c r="AU109" s="4" t="str">
        <f t="shared" si="161"/>
        <v/>
      </c>
      <c r="AV109" s="4" t="str">
        <f t="shared" si="162"/>
        <v/>
      </c>
      <c r="AW109" s="4" t="str">
        <f t="shared" si="163"/>
        <v>999:99.99</v>
      </c>
      <c r="AX109" s="4" t="str">
        <f t="shared" si="164"/>
        <v>999:99.99</v>
      </c>
      <c r="AY109" s="4" t="str">
        <f t="shared" si="165"/>
        <v>999:99.99</v>
      </c>
      <c r="AZ109" s="4" t="str">
        <f t="shared" si="166"/>
        <v>999:99.99</v>
      </c>
      <c r="BA109" s="4">
        <f t="shared" si="167"/>
        <v>0</v>
      </c>
      <c r="BB109" s="4">
        <f t="shared" si="168"/>
        <v>0</v>
      </c>
      <c r="BC109" s="4">
        <f t="shared" si="169"/>
        <v>0</v>
      </c>
      <c r="BD109" s="4">
        <f t="shared" si="170"/>
        <v>0</v>
      </c>
      <c r="BG109" s="4">
        <v>2</v>
      </c>
      <c r="BH109" s="4" t="str">
        <f t="shared" ref="BH109:BH172" si="180">IF($BG109&gt;$Z$207,"",VLOOKUP($BG109,$AA$108:$AH$207,8,0))</f>
        <v/>
      </c>
      <c r="BI109" s="4" t="str">
        <f t="shared" ref="BI109:BI172" si="181">IF($BG109&gt;$Z$207,"",VLOOKUP($BG109,$AA$108:$AI$207,9,0))</f>
        <v/>
      </c>
      <c r="BJ109" s="4" t="str">
        <f t="shared" ref="BJ109:BJ172" si="182">IF($BG109&gt;$AB$207,"",VLOOKUP($BG109,$AC$108:$AH$207,6,0))</f>
        <v/>
      </c>
      <c r="BK109" s="4" t="str">
        <f t="shared" ref="BK109:BK172" si="183">IF($BG109&gt;$AB$207,"",VLOOKUP($BG109,$AC$108:$AI$207,7,0))</f>
        <v/>
      </c>
      <c r="BL109" s="4" t="str">
        <f t="shared" ref="BL109:BL172" si="184">IF($BG109&gt;$AD$207,"",VLOOKUP($BG109,$AE$108:$AH$207,4,0))</f>
        <v/>
      </c>
      <c r="BM109" s="4" t="str">
        <f t="shared" ref="BM109:BM172" si="185">IF($BG109&gt;$AD$207,"",VLOOKUP($BG109,$AE$108:$AI$207,5,0))</f>
        <v/>
      </c>
      <c r="BN109" s="4" t="str">
        <f t="shared" ref="BN109:BN172" si="186">IF($BG109&gt;$AF$207,"",VLOOKUP($BG109,$AG$108:$AH$207,2,0))</f>
        <v/>
      </c>
      <c r="BO109" s="4" t="str">
        <f t="shared" ref="BO109:BO172" si="187">IF($BG109&gt;$AF$207,"",VLOOKUP($BG109,$AG$108:$AI$207,3,0))</f>
        <v/>
      </c>
      <c r="BQ109" s="4">
        <f t="shared" si="138"/>
        <v>0</v>
      </c>
      <c r="BR109" s="4">
        <f t="shared" si="139"/>
        <v>0</v>
      </c>
    </row>
    <row r="110" spans="1:77" ht="22.5" customHeight="1" x14ac:dyDescent="0.15">
      <c r="A110" s="53" t="str">
        <f t="shared" si="171"/>
        <v/>
      </c>
      <c r="B110" s="103"/>
      <c r="C110" s="104"/>
      <c r="D110" s="104"/>
      <c r="E110" s="104"/>
      <c r="F110" s="104"/>
      <c r="G110" s="105"/>
      <c r="H110" s="106"/>
      <c r="I110" s="105"/>
      <c r="J110" s="106"/>
      <c r="K110" s="105"/>
      <c r="L110" s="106"/>
      <c r="M110" s="105"/>
      <c r="N110" s="106"/>
      <c r="O110" s="53" t="str">
        <f t="shared" si="143"/>
        <v/>
      </c>
      <c r="P110" s="57" t="str">
        <f t="shared" si="144"/>
        <v/>
      </c>
      <c r="Q110" s="8"/>
      <c r="R110" s="52" t="str">
        <f t="shared" si="145"/>
        <v/>
      </c>
      <c r="S110" s="83">
        <f t="shared" si="127"/>
        <v>0</v>
      </c>
      <c r="T110" s="4" t="str">
        <f t="shared" si="146"/>
        <v/>
      </c>
      <c r="U110" s="4" t="str">
        <f t="shared" si="147"/>
        <v/>
      </c>
      <c r="V110" s="4" t="str">
        <f t="shared" si="148"/>
        <v/>
      </c>
      <c r="W110" s="4" t="str">
        <f t="shared" si="149"/>
        <v/>
      </c>
      <c r="X110" s="4">
        <f t="shared" si="150"/>
        <v>0</v>
      </c>
      <c r="Y110" s="4">
        <f t="shared" si="142"/>
        <v>0</v>
      </c>
      <c r="Z110" s="4">
        <f t="shared" si="172"/>
        <v>0</v>
      </c>
      <c r="AA110" s="4" t="str">
        <f t="shared" si="173"/>
        <v/>
      </c>
      <c r="AB110" s="4">
        <f t="shared" si="174"/>
        <v>0</v>
      </c>
      <c r="AC110" s="4" t="str">
        <f t="shared" si="175"/>
        <v/>
      </c>
      <c r="AD110" s="4">
        <f t="shared" si="176"/>
        <v>0</v>
      </c>
      <c r="AE110" s="4" t="str">
        <f t="shared" si="177"/>
        <v/>
      </c>
      <c r="AF110" s="4">
        <f t="shared" si="178"/>
        <v>0</v>
      </c>
      <c r="AG110" s="4" t="str">
        <f t="shared" si="179"/>
        <v/>
      </c>
      <c r="AH110" s="4" t="str">
        <f t="shared" si="151"/>
        <v/>
      </c>
      <c r="AI110" s="4" t="str">
        <f t="shared" si="152"/>
        <v/>
      </c>
      <c r="AJ110" s="9">
        <f t="shared" si="153"/>
        <v>0</v>
      </c>
      <c r="AK110" s="9">
        <f t="shared" si="128"/>
        <v>0</v>
      </c>
      <c r="AL110" s="9">
        <f t="shared" si="129"/>
        <v>0</v>
      </c>
      <c r="AM110" s="52" t="str">
        <f t="shared" si="109"/>
        <v/>
      </c>
      <c r="AN110" s="4" t="str">
        <f t="shared" si="154"/>
        <v xml:space="preserve"> </v>
      </c>
      <c r="AO110" s="4" t="str">
        <f t="shared" si="155"/>
        <v/>
      </c>
      <c r="AP110" s="4" t="str">
        <f t="shared" si="156"/>
        <v/>
      </c>
      <c r="AQ110" s="4" t="str">
        <f t="shared" si="157"/>
        <v/>
      </c>
      <c r="AR110" s="4" t="str">
        <f t="shared" si="158"/>
        <v/>
      </c>
      <c r="AS110" s="4" t="str">
        <f t="shared" si="159"/>
        <v/>
      </c>
      <c r="AT110" s="4" t="str">
        <f t="shared" si="160"/>
        <v/>
      </c>
      <c r="AU110" s="4" t="str">
        <f t="shared" si="161"/>
        <v/>
      </c>
      <c r="AV110" s="4" t="str">
        <f t="shared" si="162"/>
        <v/>
      </c>
      <c r="AW110" s="4" t="str">
        <f t="shared" si="163"/>
        <v>999:99.99</v>
      </c>
      <c r="AX110" s="4" t="str">
        <f t="shared" si="164"/>
        <v>999:99.99</v>
      </c>
      <c r="AY110" s="4" t="str">
        <f t="shared" si="165"/>
        <v>999:99.99</v>
      </c>
      <c r="AZ110" s="4" t="str">
        <f t="shared" si="166"/>
        <v>999:99.99</v>
      </c>
      <c r="BA110" s="4">
        <f t="shared" si="167"/>
        <v>0</v>
      </c>
      <c r="BB110" s="4">
        <f t="shared" si="168"/>
        <v>0</v>
      </c>
      <c r="BC110" s="4">
        <f t="shared" si="169"/>
        <v>0</v>
      </c>
      <c r="BD110" s="4">
        <f t="shared" si="170"/>
        <v>0</v>
      </c>
      <c r="BG110" s="4">
        <v>3</v>
      </c>
      <c r="BH110" s="4" t="str">
        <f t="shared" si="180"/>
        <v/>
      </c>
      <c r="BI110" s="4" t="str">
        <f t="shared" si="181"/>
        <v/>
      </c>
      <c r="BJ110" s="4" t="str">
        <f t="shared" si="182"/>
        <v/>
      </c>
      <c r="BK110" s="4" t="str">
        <f t="shared" si="183"/>
        <v/>
      </c>
      <c r="BL110" s="4" t="str">
        <f t="shared" si="184"/>
        <v/>
      </c>
      <c r="BM110" s="4" t="str">
        <f t="shared" si="185"/>
        <v/>
      </c>
      <c r="BN110" s="4" t="str">
        <f t="shared" si="186"/>
        <v/>
      </c>
      <c r="BO110" s="4" t="str">
        <f t="shared" si="187"/>
        <v/>
      </c>
      <c r="BQ110" s="4">
        <f t="shared" si="138"/>
        <v>0</v>
      </c>
      <c r="BR110" s="4">
        <f t="shared" si="139"/>
        <v>0</v>
      </c>
    </row>
    <row r="111" spans="1:77" ht="22.5" customHeight="1" x14ac:dyDescent="0.15">
      <c r="A111" s="53" t="str">
        <f t="shared" si="171"/>
        <v/>
      </c>
      <c r="B111" s="103"/>
      <c r="C111" s="104"/>
      <c r="D111" s="104"/>
      <c r="E111" s="104"/>
      <c r="F111" s="104"/>
      <c r="G111" s="105"/>
      <c r="H111" s="106"/>
      <c r="I111" s="105"/>
      <c r="J111" s="106"/>
      <c r="K111" s="105"/>
      <c r="L111" s="106"/>
      <c r="M111" s="105"/>
      <c r="N111" s="106"/>
      <c r="O111" s="53" t="str">
        <f t="shared" si="143"/>
        <v/>
      </c>
      <c r="P111" s="57" t="str">
        <f t="shared" si="144"/>
        <v/>
      </c>
      <c r="Q111" s="8"/>
      <c r="R111" s="52" t="str">
        <f t="shared" si="145"/>
        <v/>
      </c>
      <c r="S111" s="83">
        <f t="shared" si="127"/>
        <v>0</v>
      </c>
      <c r="T111" s="4" t="str">
        <f t="shared" si="146"/>
        <v/>
      </c>
      <c r="U111" s="4" t="str">
        <f t="shared" si="147"/>
        <v/>
      </c>
      <c r="V111" s="4" t="str">
        <f t="shared" si="148"/>
        <v/>
      </c>
      <c r="W111" s="4" t="str">
        <f t="shared" si="149"/>
        <v/>
      </c>
      <c r="X111" s="4">
        <f t="shared" si="150"/>
        <v>0</v>
      </c>
      <c r="Y111" s="4">
        <f t="shared" si="142"/>
        <v>0</v>
      </c>
      <c r="Z111" s="4">
        <f t="shared" si="172"/>
        <v>0</v>
      </c>
      <c r="AA111" s="4" t="str">
        <f t="shared" si="173"/>
        <v/>
      </c>
      <c r="AB111" s="4">
        <f t="shared" si="174"/>
        <v>0</v>
      </c>
      <c r="AC111" s="4" t="str">
        <f t="shared" si="175"/>
        <v/>
      </c>
      <c r="AD111" s="4">
        <f t="shared" si="176"/>
        <v>0</v>
      </c>
      <c r="AE111" s="4" t="str">
        <f t="shared" si="177"/>
        <v/>
      </c>
      <c r="AF111" s="4">
        <f t="shared" si="178"/>
        <v>0</v>
      </c>
      <c r="AG111" s="4" t="str">
        <f t="shared" si="179"/>
        <v/>
      </c>
      <c r="AH111" s="4" t="str">
        <f t="shared" si="151"/>
        <v/>
      </c>
      <c r="AI111" s="4" t="str">
        <f t="shared" si="152"/>
        <v/>
      </c>
      <c r="AJ111" s="9">
        <f t="shared" si="153"/>
        <v>0</v>
      </c>
      <c r="AK111" s="9">
        <f t="shared" si="128"/>
        <v>0</v>
      </c>
      <c r="AL111" s="9">
        <f t="shared" si="129"/>
        <v>0</v>
      </c>
      <c r="AM111" s="52" t="str">
        <f t="shared" si="109"/>
        <v/>
      </c>
      <c r="AN111" s="4" t="str">
        <f t="shared" si="154"/>
        <v xml:space="preserve"> </v>
      </c>
      <c r="AO111" s="4" t="str">
        <f t="shared" si="155"/>
        <v/>
      </c>
      <c r="AP111" s="4" t="str">
        <f t="shared" si="156"/>
        <v/>
      </c>
      <c r="AQ111" s="4" t="str">
        <f t="shared" si="157"/>
        <v/>
      </c>
      <c r="AR111" s="4" t="str">
        <f t="shared" si="158"/>
        <v/>
      </c>
      <c r="AS111" s="4" t="str">
        <f t="shared" si="159"/>
        <v/>
      </c>
      <c r="AT111" s="4" t="str">
        <f t="shared" si="160"/>
        <v/>
      </c>
      <c r="AU111" s="4" t="str">
        <f t="shared" si="161"/>
        <v/>
      </c>
      <c r="AV111" s="4" t="str">
        <f t="shared" si="162"/>
        <v/>
      </c>
      <c r="AW111" s="4" t="str">
        <f t="shared" si="163"/>
        <v>999:99.99</v>
      </c>
      <c r="AX111" s="4" t="str">
        <f t="shared" si="164"/>
        <v>999:99.99</v>
      </c>
      <c r="AY111" s="4" t="str">
        <f t="shared" si="165"/>
        <v>999:99.99</v>
      </c>
      <c r="AZ111" s="4" t="str">
        <f t="shared" si="166"/>
        <v>999:99.99</v>
      </c>
      <c r="BA111" s="4">
        <f t="shared" si="167"/>
        <v>0</v>
      </c>
      <c r="BB111" s="4">
        <f t="shared" si="168"/>
        <v>0</v>
      </c>
      <c r="BC111" s="4">
        <f t="shared" si="169"/>
        <v>0</v>
      </c>
      <c r="BD111" s="4">
        <f t="shared" si="170"/>
        <v>0</v>
      </c>
      <c r="BG111" s="4">
        <v>4</v>
      </c>
      <c r="BH111" s="4" t="str">
        <f t="shared" si="180"/>
        <v/>
      </c>
      <c r="BI111" s="4" t="str">
        <f t="shared" si="181"/>
        <v/>
      </c>
      <c r="BJ111" s="4" t="str">
        <f t="shared" si="182"/>
        <v/>
      </c>
      <c r="BK111" s="4" t="str">
        <f t="shared" si="183"/>
        <v/>
      </c>
      <c r="BL111" s="4" t="str">
        <f t="shared" si="184"/>
        <v/>
      </c>
      <c r="BM111" s="4" t="str">
        <f t="shared" si="185"/>
        <v/>
      </c>
      <c r="BN111" s="4" t="str">
        <f t="shared" si="186"/>
        <v/>
      </c>
      <c r="BO111" s="4" t="str">
        <f t="shared" si="187"/>
        <v/>
      </c>
      <c r="BQ111" s="4">
        <f t="shared" si="138"/>
        <v>0</v>
      </c>
      <c r="BR111" s="4">
        <f t="shared" si="139"/>
        <v>0</v>
      </c>
    </row>
    <row r="112" spans="1:77" ht="22.5" customHeight="1" x14ac:dyDescent="0.15">
      <c r="A112" s="53" t="str">
        <f t="shared" si="171"/>
        <v/>
      </c>
      <c r="B112" s="103"/>
      <c r="C112" s="104"/>
      <c r="D112" s="104"/>
      <c r="E112" s="104"/>
      <c r="F112" s="104"/>
      <c r="G112" s="105"/>
      <c r="H112" s="106"/>
      <c r="I112" s="105"/>
      <c r="J112" s="106"/>
      <c r="K112" s="105"/>
      <c r="L112" s="106"/>
      <c r="M112" s="105"/>
      <c r="N112" s="106"/>
      <c r="O112" s="53" t="str">
        <f t="shared" si="143"/>
        <v/>
      </c>
      <c r="P112" s="57" t="str">
        <f t="shared" si="144"/>
        <v/>
      </c>
      <c r="Q112" s="8"/>
      <c r="R112" s="52" t="str">
        <f t="shared" si="145"/>
        <v/>
      </c>
      <c r="S112" s="83">
        <f t="shared" si="127"/>
        <v>0</v>
      </c>
      <c r="T112" s="4" t="str">
        <f t="shared" si="146"/>
        <v/>
      </c>
      <c r="U112" s="4" t="str">
        <f t="shared" si="147"/>
        <v/>
      </c>
      <c r="V112" s="4" t="str">
        <f t="shared" si="148"/>
        <v/>
      </c>
      <c r="W112" s="4" t="str">
        <f t="shared" si="149"/>
        <v/>
      </c>
      <c r="X112" s="4">
        <f t="shared" si="150"/>
        <v>0</v>
      </c>
      <c r="Y112" s="4">
        <f t="shared" si="142"/>
        <v>0</v>
      </c>
      <c r="Z112" s="4">
        <f t="shared" si="172"/>
        <v>0</v>
      </c>
      <c r="AA112" s="4" t="str">
        <f t="shared" si="173"/>
        <v/>
      </c>
      <c r="AB112" s="4">
        <f t="shared" si="174"/>
        <v>0</v>
      </c>
      <c r="AC112" s="4" t="str">
        <f t="shared" si="175"/>
        <v/>
      </c>
      <c r="AD112" s="4">
        <f t="shared" si="176"/>
        <v>0</v>
      </c>
      <c r="AE112" s="4" t="str">
        <f t="shared" si="177"/>
        <v/>
      </c>
      <c r="AF112" s="4">
        <f t="shared" si="178"/>
        <v>0</v>
      </c>
      <c r="AG112" s="4" t="str">
        <f t="shared" si="179"/>
        <v/>
      </c>
      <c r="AH112" s="4" t="str">
        <f t="shared" si="151"/>
        <v/>
      </c>
      <c r="AI112" s="4" t="str">
        <f t="shared" si="152"/>
        <v/>
      </c>
      <c r="AJ112" s="9">
        <f t="shared" si="153"/>
        <v>0</v>
      </c>
      <c r="AK112" s="9">
        <f t="shared" si="128"/>
        <v>0</v>
      </c>
      <c r="AL112" s="9">
        <f t="shared" si="129"/>
        <v>0</v>
      </c>
      <c r="AM112" s="52" t="str">
        <f t="shared" si="109"/>
        <v/>
      </c>
      <c r="AN112" s="4" t="str">
        <f t="shared" si="154"/>
        <v xml:space="preserve"> </v>
      </c>
      <c r="AO112" s="4" t="str">
        <f t="shared" si="155"/>
        <v/>
      </c>
      <c r="AP112" s="4" t="str">
        <f t="shared" si="156"/>
        <v/>
      </c>
      <c r="AQ112" s="4" t="str">
        <f t="shared" si="157"/>
        <v/>
      </c>
      <c r="AR112" s="4" t="str">
        <f t="shared" si="158"/>
        <v/>
      </c>
      <c r="AS112" s="4" t="str">
        <f t="shared" si="159"/>
        <v/>
      </c>
      <c r="AT112" s="4" t="str">
        <f t="shared" si="160"/>
        <v/>
      </c>
      <c r="AU112" s="4" t="str">
        <f t="shared" si="161"/>
        <v/>
      </c>
      <c r="AV112" s="4" t="str">
        <f t="shared" si="162"/>
        <v/>
      </c>
      <c r="AW112" s="4" t="str">
        <f t="shared" si="163"/>
        <v>999:99.99</v>
      </c>
      <c r="AX112" s="4" t="str">
        <f t="shared" si="164"/>
        <v>999:99.99</v>
      </c>
      <c r="AY112" s="4" t="str">
        <f t="shared" si="165"/>
        <v>999:99.99</v>
      </c>
      <c r="AZ112" s="4" t="str">
        <f t="shared" si="166"/>
        <v>999:99.99</v>
      </c>
      <c r="BA112" s="4">
        <f t="shared" si="167"/>
        <v>0</v>
      </c>
      <c r="BB112" s="4">
        <f t="shared" si="168"/>
        <v>0</v>
      </c>
      <c r="BC112" s="4">
        <f t="shared" si="169"/>
        <v>0</v>
      </c>
      <c r="BD112" s="4">
        <f t="shared" si="170"/>
        <v>0</v>
      </c>
      <c r="BG112" s="4">
        <v>5</v>
      </c>
      <c r="BH112" s="4" t="str">
        <f t="shared" si="180"/>
        <v/>
      </c>
      <c r="BI112" s="4" t="str">
        <f t="shared" si="181"/>
        <v/>
      </c>
      <c r="BJ112" s="4" t="str">
        <f t="shared" si="182"/>
        <v/>
      </c>
      <c r="BK112" s="4" t="str">
        <f t="shared" si="183"/>
        <v/>
      </c>
      <c r="BL112" s="4" t="str">
        <f t="shared" si="184"/>
        <v/>
      </c>
      <c r="BM112" s="4" t="str">
        <f t="shared" si="185"/>
        <v/>
      </c>
      <c r="BN112" s="4" t="str">
        <f t="shared" si="186"/>
        <v/>
      </c>
      <c r="BO112" s="4" t="str">
        <f t="shared" si="187"/>
        <v/>
      </c>
      <c r="BQ112" s="4">
        <f t="shared" si="138"/>
        <v>0</v>
      </c>
      <c r="BR112" s="4">
        <f t="shared" si="139"/>
        <v>0</v>
      </c>
    </row>
    <row r="113" spans="1:70" ht="22.5" customHeight="1" x14ac:dyDescent="0.15">
      <c r="A113" s="53" t="str">
        <f t="shared" si="171"/>
        <v/>
      </c>
      <c r="B113" s="103"/>
      <c r="C113" s="104"/>
      <c r="D113" s="104"/>
      <c r="E113" s="104"/>
      <c r="F113" s="104"/>
      <c r="G113" s="105"/>
      <c r="H113" s="106"/>
      <c r="I113" s="105"/>
      <c r="J113" s="106"/>
      <c r="K113" s="105"/>
      <c r="L113" s="106"/>
      <c r="M113" s="105"/>
      <c r="N113" s="106"/>
      <c r="O113" s="53" t="str">
        <f t="shared" si="143"/>
        <v/>
      </c>
      <c r="P113" s="57" t="str">
        <f t="shared" si="144"/>
        <v/>
      </c>
      <c r="Q113" s="8"/>
      <c r="R113" s="52" t="str">
        <f t="shared" si="145"/>
        <v/>
      </c>
      <c r="S113" s="83">
        <f t="shared" si="127"/>
        <v>0</v>
      </c>
      <c r="T113" s="4" t="str">
        <f t="shared" si="146"/>
        <v/>
      </c>
      <c r="U113" s="4" t="str">
        <f t="shared" si="147"/>
        <v/>
      </c>
      <c r="V113" s="4" t="str">
        <f t="shared" si="148"/>
        <v/>
      </c>
      <c r="W113" s="4" t="str">
        <f t="shared" si="149"/>
        <v/>
      </c>
      <c r="X113" s="4">
        <f t="shared" si="150"/>
        <v>0</v>
      </c>
      <c r="Y113" s="4">
        <f t="shared" si="142"/>
        <v>0</v>
      </c>
      <c r="Z113" s="4">
        <f t="shared" si="172"/>
        <v>0</v>
      </c>
      <c r="AA113" s="4" t="str">
        <f t="shared" si="173"/>
        <v/>
      </c>
      <c r="AB113" s="4">
        <f t="shared" si="174"/>
        <v>0</v>
      </c>
      <c r="AC113" s="4" t="str">
        <f t="shared" si="175"/>
        <v/>
      </c>
      <c r="AD113" s="4">
        <f t="shared" si="176"/>
        <v>0</v>
      </c>
      <c r="AE113" s="4" t="str">
        <f t="shared" si="177"/>
        <v/>
      </c>
      <c r="AF113" s="4">
        <f t="shared" si="178"/>
        <v>0</v>
      </c>
      <c r="AG113" s="4" t="str">
        <f t="shared" si="179"/>
        <v/>
      </c>
      <c r="AH113" s="4" t="str">
        <f t="shared" si="151"/>
        <v/>
      </c>
      <c r="AI113" s="4" t="str">
        <f t="shared" si="152"/>
        <v/>
      </c>
      <c r="AJ113" s="9">
        <f t="shared" si="153"/>
        <v>0</v>
      </c>
      <c r="AK113" s="9">
        <f t="shared" si="128"/>
        <v>0</v>
      </c>
      <c r="AL113" s="9">
        <f t="shared" si="129"/>
        <v>0</v>
      </c>
      <c r="AM113" s="52" t="str">
        <f t="shared" si="109"/>
        <v/>
      </c>
      <c r="AN113" s="4" t="str">
        <f t="shared" si="154"/>
        <v xml:space="preserve"> </v>
      </c>
      <c r="AO113" s="4" t="str">
        <f t="shared" si="155"/>
        <v/>
      </c>
      <c r="AP113" s="4" t="str">
        <f t="shared" si="156"/>
        <v/>
      </c>
      <c r="AQ113" s="4" t="str">
        <f t="shared" si="157"/>
        <v/>
      </c>
      <c r="AR113" s="4" t="str">
        <f t="shared" si="158"/>
        <v/>
      </c>
      <c r="AS113" s="4" t="str">
        <f t="shared" si="159"/>
        <v/>
      </c>
      <c r="AT113" s="4" t="str">
        <f t="shared" si="160"/>
        <v/>
      </c>
      <c r="AU113" s="4" t="str">
        <f t="shared" si="161"/>
        <v/>
      </c>
      <c r="AV113" s="4" t="str">
        <f t="shared" si="162"/>
        <v/>
      </c>
      <c r="AW113" s="4" t="str">
        <f t="shared" si="163"/>
        <v>999:99.99</v>
      </c>
      <c r="AX113" s="4" t="str">
        <f t="shared" si="164"/>
        <v>999:99.99</v>
      </c>
      <c r="AY113" s="4" t="str">
        <f t="shared" si="165"/>
        <v>999:99.99</v>
      </c>
      <c r="AZ113" s="4" t="str">
        <f t="shared" si="166"/>
        <v>999:99.99</v>
      </c>
      <c r="BA113" s="4">
        <f t="shared" si="167"/>
        <v>0</v>
      </c>
      <c r="BB113" s="4">
        <f t="shared" si="168"/>
        <v>0</v>
      </c>
      <c r="BC113" s="4">
        <f t="shared" si="169"/>
        <v>0</v>
      </c>
      <c r="BD113" s="4">
        <f t="shared" si="170"/>
        <v>0</v>
      </c>
      <c r="BG113" s="4">
        <v>6</v>
      </c>
      <c r="BH113" s="4" t="str">
        <f t="shared" si="180"/>
        <v/>
      </c>
      <c r="BI113" s="4" t="str">
        <f t="shared" si="181"/>
        <v/>
      </c>
      <c r="BJ113" s="4" t="str">
        <f t="shared" si="182"/>
        <v/>
      </c>
      <c r="BK113" s="4" t="str">
        <f t="shared" si="183"/>
        <v/>
      </c>
      <c r="BL113" s="4" t="str">
        <f t="shared" si="184"/>
        <v/>
      </c>
      <c r="BM113" s="4" t="str">
        <f t="shared" si="185"/>
        <v/>
      </c>
      <c r="BN113" s="4" t="str">
        <f t="shared" si="186"/>
        <v/>
      </c>
      <c r="BO113" s="4" t="str">
        <f t="shared" si="187"/>
        <v/>
      </c>
      <c r="BQ113" s="4">
        <f t="shared" si="138"/>
        <v>0</v>
      </c>
      <c r="BR113" s="4">
        <f t="shared" si="139"/>
        <v>0</v>
      </c>
    </row>
    <row r="114" spans="1:70" ht="22.5" customHeight="1" x14ac:dyDescent="0.15">
      <c r="A114" s="53" t="str">
        <f t="shared" si="171"/>
        <v/>
      </c>
      <c r="B114" s="103"/>
      <c r="C114" s="104"/>
      <c r="D114" s="104"/>
      <c r="E114" s="104"/>
      <c r="F114" s="104"/>
      <c r="G114" s="105"/>
      <c r="H114" s="106"/>
      <c r="I114" s="105"/>
      <c r="J114" s="106"/>
      <c r="K114" s="105"/>
      <c r="L114" s="106"/>
      <c r="M114" s="105"/>
      <c r="N114" s="106"/>
      <c r="O114" s="53" t="str">
        <f t="shared" si="143"/>
        <v/>
      </c>
      <c r="P114" s="57" t="str">
        <f t="shared" si="144"/>
        <v/>
      </c>
      <c r="Q114" s="8"/>
      <c r="R114" s="52" t="str">
        <f t="shared" si="145"/>
        <v/>
      </c>
      <c r="S114" s="83">
        <f t="shared" si="127"/>
        <v>0</v>
      </c>
      <c r="T114" s="4" t="str">
        <f t="shared" si="146"/>
        <v/>
      </c>
      <c r="U114" s="4" t="str">
        <f t="shared" si="147"/>
        <v/>
      </c>
      <c r="V114" s="4" t="str">
        <f t="shared" si="148"/>
        <v/>
      </c>
      <c r="W114" s="4" t="str">
        <f t="shared" si="149"/>
        <v/>
      </c>
      <c r="X114" s="4">
        <f t="shared" si="150"/>
        <v>0</v>
      </c>
      <c r="Y114" s="4">
        <f t="shared" si="142"/>
        <v>0</v>
      </c>
      <c r="Z114" s="4">
        <f t="shared" si="172"/>
        <v>0</v>
      </c>
      <c r="AA114" s="4" t="str">
        <f t="shared" si="173"/>
        <v/>
      </c>
      <c r="AB114" s="4">
        <f t="shared" si="174"/>
        <v>0</v>
      </c>
      <c r="AC114" s="4" t="str">
        <f t="shared" si="175"/>
        <v/>
      </c>
      <c r="AD114" s="4">
        <f t="shared" si="176"/>
        <v>0</v>
      </c>
      <c r="AE114" s="4" t="str">
        <f t="shared" si="177"/>
        <v/>
      </c>
      <c r="AF114" s="4">
        <f t="shared" si="178"/>
        <v>0</v>
      </c>
      <c r="AG114" s="4" t="str">
        <f t="shared" si="179"/>
        <v/>
      </c>
      <c r="AH114" s="4" t="str">
        <f t="shared" si="151"/>
        <v/>
      </c>
      <c r="AI114" s="4" t="str">
        <f t="shared" si="152"/>
        <v/>
      </c>
      <c r="AJ114" s="9">
        <f t="shared" si="153"/>
        <v>0</v>
      </c>
      <c r="AK114" s="9">
        <f t="shared" si="128"/>
        <v>0</v>
      </c>
      <c r="AL114" s="9">
        <f t="shared" si="129"/>
        <v>0</v>
      </c>
      <c r="AM114" s="52" t="str">
        <f t="shared" si="109"/>
        <v/>
      </c>
      <c r="AN114" s="4" t="str">
        <f t="shared" si="154"/>
        <v xml:space="preserve"> </v>
      </c>
      <c r="AO114" s="4" t="str">
        <f t="shared" si="155"/>
        <v/>
      </c>
      <c r="AP114" s="4" t="str">
        <f t="shared" si="156"/>
        <v/>
      </c>
      <c r="AQ114" s="4" t="str">
        <f t="shared" si="157"/>
        <v/>
      </c>
      <c r="AR114" s="4" t="str">
        <f t="shared" si="158"/>
        <v/>
      </c>
      <c r="AS114" s="4" t="str">
        <f t="shared" si="159"/>
        <v/>
      </c>
      <c r="AT114" s="4" t="str">
        <f t="shared" si="160"/>
        <v/>
      </c>
      <c r="AU114" s="4" t="str">
        <f t="shared" si="161"/>
        <v/>
      </c>
      <c r="AV114" s="4" t="str">
        <f t="shared" si="162"/>
        <v/>
      </c>
      <c r="AW114" s="4" t="str">
        <f t="shared" si="163"/>
        <v>999:99.99</v>
      </c>
      <c r="AX114" s="4" t="str">
        <f t="shared" si="164"/>
        <v>999:99.99</v>
      </c>
      <c r="AY114" s="4" t="str">
        <f t="shared" si="165"/>
        <v>999:99.99</v>
      </c>
      <c r="AZ114" s="4" t="str">
        <f t="shared" si="166"/>
        <v>999:99.99</v>
      </c>
      <c r="BA114" s="4">
        <f t="shared" si="167"/>
        <v>0</v>
      </c>
      <c r="BB114" s="4">
        <f t="shared" si="168"/>
        <v>0</v>
      </c>
      <c r="BC114" s="4">
        <f t="shared" si="169"/>
        <v>0</v>
      </c>
      <c r="BD114" s="4">
        <f t="shared" si="170"/>
        <v>0</v>
      </c>
      <c r="BG114" s="4">
        <v>7</v>
      </c>
      <c r="BH114" s="4" t="str">
        <f t="shared" si="180"/>
        <v/>
      </c>
      <c r="BI114" s="4" t="str">
        <f t="shared" si="181"/>
        <v/>
      </c>
      <c r="BJ114" s="4" t="str">
        <f t="shared" si="182"/>
        <v/>
      </c>
      <c r="BK114" s="4" t="str">
        <f t="shared" si="183"/>
        <v/>
      </c>
      <c r="BL114" s="4" t="str">
        <f t="shared" si="184"/>
        <v/>
      </c>
      <c r="BM114" s="4" t="str">
        <f t="shared" si="185"/>
        <v/>
      </c>
      <c r="BN114" s="4" t="str">
        <f t="shared" si="186"/>
        <v/>
      </c>
      <c r="BO114" s="4" t="str">
        <f t="shared" si="187"/>
        <v/>
      </c>
      <c r="BQ114" s="4">
        <f t="shared" si="138"/>
        <v>0</v>
      </c>
      <c r="BR114" s="4">
        <f t="shared" si="139"/>
        <v>0</v>
      </c>
    </row>
    <row r="115" spans="1:70" ht="22.5" customHeight="1" x14ac:dyDescent="0.15">
      <c r="A115" s="53" t="str">
        <f t="shared" si="171"/>
        <v/>
      </c>
      <c r="B115" s="103"/>
      <c r="C115" s="104"/>
      <c r="D115" s="104"/>
      <c r="E115" s="104"/>
      <c r="F115" s="104"/>
      <c r="G115" s="105"/>
      <c r="H115" s="106"/>
      <c r="I115" s="105"/>
      <c r="J115" s="106"/>
      <c r="K115" s="105"/>
      <c r="L115" s="106"/>
      <c r="M115" s="105"/>
      <c r="N115" s="106"/>
      <c r="O115" s="53" t="str">
        <f t="shared" si="143"/>
        <v/>
      </c>
      <c r="P115" s="57" t="str">
        <f t="shared" si="144"/>
        <v/>
      </c>
      <c r="Q115" s="8"/>
      <c r="R115" s="52" t="str">
        <f t="shared" si="145"/>
        <v/>
      </c>
      <c r="S115" s="83">
        <f t="shared" si="127"/>
        <v>0</v>
      </c>
      <c r="T115" s="4" t="str">
        <f t="shared" si="146"/>
        <v/>
      </c>
      <c r="U115" s="4" t="str">
        <f t="shared" si="147"/>
        <v/>
      </c>
      <c r="V115" s="4" t="str">
        <f t="shared" si="148"/>
        <v/>
      </c>
      <c r="W115" s="4" t="str">
        <f t="shared" si="149"/>
        <v/>
      </c>
      <c r="X115" s="4">
        <f t="shared" si="150"/>
        <v>0</v>
      </c>
      <c r="Y115" s="4">
        <f t="shared" si="142"/>
        <v>0</v>
      </c>
      <c r="Z115" s="4">
        <f t="shared" si="172"/>
        <v>0</v>
      </c>
      <c r="AA115" s="4" t="str">
        <f t="shared" si="173"/>
        <v/>
      </c>
      <c r="AB115" s="4">
        <f t="shared" si="174"/>
        <v>0</v>
      </c>
      <c r="AC115" s="4" t="str">
        <f t="shared" si="175"/>
        <v/>
      </c>
      <c r="AD115" s="4">
        <f t="shared" si="176"/>
        <v>0</v>
      </c>
      <c r="AE115" s="4" t="str">
        <f t="shared" si="177"/>
        <v/>
      </c>
      <c r="AF115" s="4">
        <f t="shared" si="178"/>
        <v>0</v>
      </c>
      <c r="AG115" s="4" t="str">
        <f t="shared" si="179"/>
        <v/>
      </c>
      <c r="AH115" s="4" t="str">
        <f t="shared" si="151"/>
        <v/>
      </c>
      <c r="AI115" s="4" t="str">
        <f t="shared" si="152"/>
        <v/>
      </c>
      <c r="AJ115" s="9">
        <f t="shared" si="153"/>
        <v>0</v>
      </c>
      <c r="AK115" s="9">
        <f t="shared" si="128"/>
        <v>0</v>
      </c>
      <c r="AL115" s="9">
        <f t="shared" si="129"/>
        <v>0</v>
      </c>
      <c r="AM115" s="52" t="str">
        <f t="shared" si="109"/>
        <v/>
      </c>
      <c r="AN115" s="4" t="str">
        <f t="shared" si="154"/>
        <v xml:space="preserve"> </v>
      </c>
      <c r="AO115" s="4" t="str">
        <f t="shared" si="155"/>
        <v/>
      </c>
      <c r="AP115" s="4" t="str">
        <f t="shared" si="156"/>
        <v/>
      </c>
      <c r="AQ115" s="4" t="str">
        <f t="shared" si="157"/>
        <v/>
      </c>
      <c r="AR115" s="4" t="str">
        <f t="shared" si="158"/>
        <v/>
      </c>
      <c r="AS115" s="4" t="str">
        <f t="shared" si="159"/>
        <v/>
      </c>
      <c r="AT115" s="4" t="str">
        <f t="shared" si="160"/>
        <v/>
      </c>
      <c r="AU115" s="4" t="str">
        <f t="shared" si="161"/>
        <v/>
      </c>
      <c r="AV115" s="4" t="str">
        <f t="shared" si="162"/>
        <v/>
      </c>
      <c r="AW115" s="4" t="str">
        <f t="shared" si="163"/>
        <v>999:99.99</v>
      </c>
      <c r="AX115" s="4" t="str">
        <f t="shared" si="164"/>
        <v>999:99.99</v>
      </c>
      <c r="AY115" s="4" t="str">
        <f t="shared" si="165"/>
        <v>999:99.99</v>
      </c>
      <c r="AZ115" s="4" t="str">
        <f t="shared" si="166"/>
        <v>999:99.99</v>
      </c>
      <c r="BA115" s="4">
        <f t="shared" si="167"/>
        <v>0</v>
      </c>
      <c r="BB115" s="4">
        <f t="shared" si="168"/>
        <v>0</v>
      </c>
      <c r="BC115" s="4">
        <f t="shared" si="169"/>
        <v>0</v>
      </c>
      <c r="BD115" s="4">
        <f t="shared" si="170"/>
        <v>0</v>
      </c>
      <c r="BG115" s="4">
        <v>8</v>
      </c>
      <c r="BH115" s="4" t="str">
        <f t="shared" si="180"/>
        <v/>
      </c>
      <c r="BI115" s="4" t="str">
        <f t="shared" si="181"/>
        <v/>
      </c>
      <c r="BJ115" s="4" t="str">
        <f t="shared" si="182"/>
        <v/>
      </c>
      <c r="BK115" s="4" t="str">
        <f t="shared" si="183"/>
        <v/>
      </c>
      <c r="BL115" s="4" t="str">
        <f t="shared" si="184"/>
        <v/>
      </c>
      <c r="BM115" s="4" t="str">
        <f t="shared" si="185"/>
        <v/>
      </c>
      <c r="BN115" s="4" t="str">
        <f t="shared" si="186"/>
        <v/>
      </c>
      <c r="BO115" s="4" t="str">
        <f t="shared" si="187"/>
        <v/>
      </c>
      <c r="BQ115" s="4">
        <f t="shared" si="138"/>
        <v>0</v>
      </c>
      <c r="BR115" s="4">
        <f t="shared" si="139"/>
        <v>0</v>
      </c>
    </row>
    <row r="116" spans="1:70" ht="22.5" customHeight="1" x14ac:dyDescent="0.15">
      <c r="A116" s="53" t="str">
        <f t="shared" si="171"/>
        <v/>
      </c>
      <c r="B116" s="103"/>
      <c r="C116" s="104"/>
      <c r="D116" s="104"/>
      <c r="E116" s="104"/>
      <c r="F116" s="104"/>
      <c r="G116" s="105"/>
      <c r="H116" s="106"/>
      <c r="I116" s="105"/>
      <c r="J116" s="106"/>
      <c r="K116" s="105"/>
      <c r="L116" s="106"/>
      <c r="M116" s="105"/>
      <c r="N116" s="106"/>
      <c r="O116" s="53" t="str">
        <f t="shared" si="143"/>
        <v/>
      </c>
      <c r="P116" s="57" t="str">
        <f t="shared" si="144"/>
        <v/>
      </c>
      <c r="Q116" s="8"/>
      <c r="R116" s="52" t="str">
        <f t="shared" si="145"/>
        <v/>
      </c>
      <c r="S116" s="83">
        <f t="shared" si="127"/>
        <v>0</v>
      </c>
      <c r="T116" s="4" t="str">
        <f t="shared" si="146"/>
        <v/>
      </c>
      <c r="U116" s="4" t="str">
        <f t="shared" si="147"/>
        <v/>
      </c>
      <c r="V116" s="4" t="str">
        <f t="shared" si="148"/>
        <v/>
      </c>
      <c r="W116" s="4" t="str">
        <f t="shared" si="149"/>
        <v/>
      </c>
      <c r="X116" s="4">
        <f t="shared" si="150"/>
        <v>0</v>
      </c>
      <c r="Y116" s="4">
        <f t="shared" si="142"/>
        <v>0</v>
      </c>
      <c r="Z116" s="4">
        <f t="shared" si="172"/>
        <v>0</v>
      </c>
      <c r="AA116" s="4" t="str">
        <f t="shared" si="173"/>
        <v/>
      </c>
      <c r="AB116" s="4">
        <f t="shared" si="174"/>
        <v>0</v>
      </c>
      <c r="AC116" s="4" t="str">
        <f t="shared" si="175"/>
        <v/>
      </c>
      <c r="AD116" s="4">
        <f t="shared" si="176"/>
        <v>0</v>
      </c>
      <c r="AE116" s="4" t="str">
        <f t="shared" si="177"/>
        <v/>
      </c>
      <c r="AF116" s="4">
        <f t="shared" si="178"/>
        <v>0</v>
      </c>
      <c r="AG116" s="4" t="str">
        <f t="shared" si="179"/>
        <v/>
      </c>
      <c r="AH116" s="4" t="str">
        <f t="shared" si="151"/>
        <v/>
      </c>
      <c r="AI116" s="4" t="str">
        <f t="shared" si="152"/>
        <v/>
      </c>
      <c r="AJ116" s="9">
        <f t="shared" si="153"/>
        <v>0</v>
      </c>
      <c r="AK116" s="9">
        <f t="shared" si="128"/>
        <v>0</v>
      </c>
      <c r="AL116" s="9">
        <f t="shared" si="129"/>
        <v>0</v>
      </c>
      <c r="AM116" s="52" t="str">
        <f t="shared" si="109"/>
        <v/>
      </c>
      <c r="AN116" s="4" t="str">
        <f t="shared" si="154"/>
        <v xml:space="preserve"> </v>
      </c>
      <c r="AO116" s="4" t="str">
        <f t="shared" si="155"/>
        <v/>
      </c>
      <c r="AP116" s="4" t="str">
        <f t="shared" si="156"/>
        <v/>
      </c>
      <c r="AQ116" s="4" t="str">
        <f t="shared" si="157"/>
        <v/>
      </c>
      <c r="AR116" s="4" t="str">
        <f t="shared" si="158"/>
        <v/>
      </c>
      <c r="AS116" s="4" t="str">
        <f t="shared" si="159"/>
        <v/>
      </c>
      <c r="AT116" s="4" t="str">
        <f t="shared" si="160"/>
        <v/>
      </c>
      <c r="AU116" s="4" t="str">
        <f t="shared" si="161"/>
        <v/>
      </c>
      <c r="AV116" s="4" t="str">
        <f t="shared" si="162"/>
        <v/>
      </c>
      <c r="AW116" s="4" t="str">
        <f t="shared" si="163"/>
        <v>999:99.99</v>
      </c>
      <c r="AX116" s="4" t="str">
        <f t="shared" si="164"/>
        <v>999:99.99</v>
      </c>
      <c r="AY116" s="4" t="str">
        <f t="shared" si="165"/>
        <v>999:99.99</v>
      </c>
      <c r="AZ116" s="4" t="str">
        <f t="shared" si="166"/>
        <v>999:99.99</v>
      </c>
      <c r="BA116" s="4">
        <f t="shared" si="167"/>
        <v>0</v>
      </c>
      <c r="BB116" s="4">
        <f t="shared" si="168"/>
        <v>0</v>
      </c>
      <c r="BC116" s="4">
        <f t="shared" si="169"/>
        <v>0</v>
      </c>
      <c r="BD116" s="4">
        <f t="shared" si="170"/>
        <v>0</v>
      </c>
      <c r="BG116" s="4">
        <v>9</v>
      </c>
      <c r="BH116" s="4" t="str">
        <f t="shared" si="180"/>
        <v/>
      </c>
      <c r="BI116" s="4" t="str">
        <f t="shared" si="181"/>
        <v/>
      </c>
      <c r="BJ116" s="4" t="str">
        <f t="shared" si="182"/>
        <v/>
      </c>
      <c r="BK116" s="4" t="str">
        <f t="shared" si="183"/>
        <v/>
      </c>
      <c r="BL116" s="4" t="str">
        <f t="shared" si="184"/>
        <v/>
      </c>
      <c r="BM116" s="4" t="str">
        <f t="shared" si="185"/>
        <v/>
      </c>
      <c r="BN116" s="4" t="str">
        <f t="shared" si="186"/>
        <v/>
      </c>
      <c r="BO116" s="4" t="str">
        <f t="shared" si="187"/>
        <v/>
      </c>
      <c r="BQ116" s="4">
        <f t="shared" si="138"/>
        <v>0</v>
      </c>
      <c r="BR116" s="4">
        <f t="shared" si="139"/>
        <v>0</v>
      </c>
    </row>
    <row r="117" spans="1:70" ht="22.5" customHeight="1" x14ac:dyDescent="0.15">
      <c r="A117" s="53" t="str">
        <f t="shared" si="171"/>
        <v/>
      </c>
      <c r="B117" s="103"/>
      <c r="C117" s="104"/>
      <c r="D117" s="104"/>
      <c r="E117" s="104"/>
      <c r="F117" s="104"/>
      <c r="G117" s="105"/>
      <c r="H117" s="106"/>
      <c r="I117" s="105"/>
      <c r="J117" s="106"/>
      <c r="K117" s="105"/>
      <c r="L117" s="106"/>
      <c r="M117" s="105"/>
      <c r="N117" s="106"/>
      <c r="O117" s="53" t="str">
        <f t="shared" si="143"/>
        <v/>
      </c>
      <c r="P117" s="57" t="str">
        <f t="shared" si="144"/>
        <v/>
      </c>
      <c r="Q117" s="8"/>
      <c r="R117" s="52" t="str">
        <f t="shared" si="145"/>
        <v/>
      </c>
      <c r="S117" s="83">
        <f t="shared" si="127"/>
        <v>0</v>
      </c>
      <c r="T117" s="4" t="str">
        <f t="shared" si="146"/>
        <v/>
      </c>
      <c r="U117" s="4" t="str">
        <f t="shared" si="147"/>
        <v/>
      </c>
      <c r="V117" s="4" t="str">
        <f t="shared" si="148"/>
        <v/>
      </c>
      <c r="W117" s="4" t="str">
        <f t="shared" si="149"/>
        <v/>
      </c>
      <c r="X117" s="4">
        <f t="shared" si="150"/>
        <v>0</v>
      </c>
      <c r="Y117" s="4">
        <f t="shared" si="142"/>
        <v>0</v>
      </c>
      <c r="Z117" s="4">
        <f t="shared" si="172"/>
        <v>0</v>
      </c>
      <c r="AA117" s="4" t="str">
        <f t="shared" si="173"/>
        <v/>
      </c>
      <c r="AB117" s="4">
        <f t="shared" si="174"/>
        <v>0</v>
      </c>
      <c r="AC117" s="4" t="str">
        <f t="shared" si="175"/>
        <v/>
      </c>
      <c r="AD117" s="4">
        <f t="shared" si="176"/>
        <v>0</v>
      </c>
      <c r="AE117" s="4" t="str">
        <f t="shared" si="177"/>
        <v/>
      </c>
      <c r="AF117" s="4">
        <f t="shared" si="178"/>
        <v>0</v>
      </c>
      <c r="AG117" s="4" t="str">
        <f t="shared" si="179"/>
        <v/>
      </c>
      <c r="AH117" s="4" t="str">
        <f t="shared" si="151"/>
        <v/>
      </c>
      <c r="AI117" s="4" t="str">
        <f t="shared" si="152"/>
        <v/>
      </c>
      <c r="AJ117" s="9">
        <f t="shared" si="153"/>
        <v>0</v>
      </c>
      <c r="AK117" s="9">
        <f t="shared" si="128"/>
        <v>0</v>
      </c>
      <c r="AL117" s="9">
        <f t="shared" si="129"/>
        <v>0</v>
      </c>
      <c r="AM117" s="52" t="str">
        <f t="shared" si="109"/>
        <v/>
      </c>
      <c r="AN117" s="4" t="str">
        <f t="shared" si="154"/>
        <v xml:space="preserve"> </v>
      </c>
      <c r="AO117" s="4" t="str">
        <f t="shared" si="155"/>
        <v/>
      </c>
      <c r="AP117" s="4" t="str">
        <f t="shared" si="156"/>
        <v/>
      </c>
      <c r="AQ117" s="4" t="str">
        <f t="shared" si="157"/>
        <v/>
      </c>
      <c r="AR117" s="4" t="str">
        <f t="shared" si="158"/>
        <v/>
      </c>
      <c r="AS117" s="4" t="str">
        <f t="shared" si="159"/>
        <v/>
      </c>
      <c r="AT117" s="4" t="str">
        <f t="shared" si="160"/>
        <v/>
      </c>
      <c r="AU117" s="4" t="str">
        <f t="shared" si="161"/>
        <v/>
      </c>
      <c r="AV117" s="4" t="str">
        <f t="shared" si="162"/>
        <v/>
      </c>
      <c r="AW117" s="4" t="str">
        <f t="shared" si="163"/>
        <v>999:99.99</v>
      </c>
      <c r="AX117" s="4" t="str">
        <f t="shared" si="164"/>
        <v>999:99.99</v>
      </c>
      <c r="AY117" s="4" t="str">
        <f t="shared" si="165"/>
        <v>999:99.99</v>
      </c>
      <c r="AZ117" s="4" t="str">
        <f t="shared" si="166"/>
        <v>999:99.99</v>
      </c>
      <c r="BA117" s="4">
        <f t="shared" si="167"/>
        <v>0</v>
      </c>
      <c r="BB117" s="4">
        <f t="shared" si="168"/>
        <v>0</v>
      </c>
      <c r="BC117" s="4">
        <f t="shared" si="169"/>
        <v>0</v>
      </c>
      <c r="BD117" s="4">
        <f t="shared" si="170"/>
        <v>0</v>
      </c>
      <c r="BG117" s="4">
        <v>10</v>
      </c>
      <c r="BH117" s="4" t="str">
        <f t="shared" si="180"/>
        <v/>
      </c>
      <c r="BI117" s="4" t="str">
        <f t="shared" si="181"/>
        <v/>
      </c>
      <c r="BJ117" s="4" t="str">
        <f t="shared" si="182"/>
        <v/>
      </c>
      <c r="BK117" s="4" t="str">
        <f t="shared" si="183"/>
        <v/>
      </c>
      <c r="BL117" s="4" t="str">
        <f t="shared" si="184"/>
        <v/>
      </c>
      <c r="BM117" s="4" t="str">
        <f t="shared" si="185"/>
        <v/>
      </c>
      <c r="BN117" s="4" t="str">
        <f t="shared" si="186"/>
        <v/>
      </c>
      <c r="BO117" s="4" t="str">
        <f t="shared" si="187"/>
        <v/>
      </c>
      <c r="BQ117" s="4">
        <f t="shared" si="138"/>
        <v>0</v>
      </c>
      <c r="BR117" s="4">
        <f t="shared" si="139"/>
        <v>0</v>
      </c>
    </row>
    <row r="118" spans="1:70" ht="22.5" customHeight="1" x14ac:dyDescent="0.15">
      <c r="A118" s="53" t="str">
        <f t="shared" si="171"/>
        <v/>
      </c>
      <c r="B118" s="103"/>
      <c r="C118" s="104"/>
      <c r="D118" s="104"/>
      <c r="E118" s="104"/>
      <c r="F118" s="104"/>
      <c r="G118" s="105"/>
      <c r="H118" s="106"/>
      <c r="I118" s="105"/>
      <c r="J118" s="106"/>
      <c r="K118" s="105"/>
      <c r="L118" s="106"/>
      <c r="M118" s="105"/>
      <c r="N118" s="106"/>
      <c r="O118" s="53" t="str">
        <f t="shared" si="143"/>
        <v/>
      </c>
      <c r="P118" s="57" t="str">
        <f t="shared" si="144"/>
        <v/>
      </c>
      <c r="Q118" s="8"/>
      <c r="R118" s="52" t="str">
        <f t="shared" si="145"/>
        <v/>
      </c>
      <c r="S118" s="83">
        <f t="shared" si="127"/>
        <v>0</v>
      </c>
      <c r="T118" s="4" t="str">
        <f t="shared" si="146"/>
        <v/>
      </c>
      <c r="U118" s="4" t="str">
        <f t="shared" si="147"/>
        <v/>
      </c>
      <c r="V118" s="4" t="str">
        <f t="shared" si="148"/>
        <v/>
      </c>
      <c r="W118" s="4" t="str">
        <f t="shared" si="149"/>
        <v/>
      </c>
      <c r="X118" s="4">
        <f t="shared" si="150"/>
        <v>0</v>
      </c>
      <c r="Y118" s="4">
        <f t="shared" si="142"/>
        <v>0</v>
      </c>
      <c r="Z118" s="4">
        <f t="shared" si="172"/>
        <v>0</v>
      </c>
      <c r="AA118" s="4" t="str">
        <f t="shared" si="173"/>
        <v/>
      </c>
      <c r="AB118" s="4">
        <f t="shared" si="174"/>
        <v>0</v>
      </c>
      <c r="AC118" s="4" t="str">
        <f t="shared" si="175"/>
        <v/>
      </c>
      <c r="AD118" s="4">
        <f t="shared" si="176"/>
        <v>0</v>
      </c>
      <c r="AE118" s="4" t="str">
        <f t="shared" si="177"/>
        <v/>
      </c>
      <c r="AF118" s="4">
        <f t="shared" si="178"/>
        <v>0</v>
      </c>
      <c r="AG118" s="4" t="str">
        <f t="shared" si="179"/>
        <v/>
      </c>
      <c r="AH118" s="4" t="str">
        <f t="shared" si="151"/>
        <v/>
      </c>
      <c r="AI118" s="4" t="str">
        <f t="shared" si="152"/>
        <v/>
      </c>
      <c r="AJ118" s="9">
        <f t="shared" si="153"/>
        <v>0</v>
      </c>
      <c r="AK118" s="9">
        <f t="shared" si="128"/>
        <v>0</v>
      </c>
      <c r="AL118" s="9">
        <f t="shared" si="129"/>
        <v>0</v>
      </c>
      <c r="AM118" s="52" t="str">
        <f t="shared" si="109"/>
        <v/>
      </c>
      <c r="AN118" s="4" t="str">
        <f t="shared" si="154"/>
        <v xml:space="preserve"> </v>
      </c>
      <c r="AO118" s="4" t="str">
        <f t="shared" si="155"/>
        <v/>
      </c>
      <c r="AP118" s="4" t="str">
        <f t="shared" si="156"/>
        <v/>
      </c>
      <c r="AQ118" s="4" t="str">
        <f t="shared" si="157"/>
        <v/>
      </c>
      <c r="AR118" s="4" t="str">
        <f t="shared" si="158"/>
        <v/>
      </c>
      <c r="AS118" s="4" t="str">
        <f t="shared" si="159"/>
        <v/>
      </c>
      <c r="AT118" s="4" t="str">
        <f t="shared" si="160"/>
        <v/>
      </c>
      <c r="AU118" s="4" t="str">
        <f t="shared" si="161"/>
        <v/>
      </c>
      <c r="AV118" s="4" t="str">
        <f t="shared" si="162"/>
        <v/>
      </c>
      <c r="AW118" s="4" t="str">
        <f t="shared" si="163"/>
        <v>999:99.99</v>
      </c>
      <c r="AX118" s="4" t="str">
        <f t="shared" si="164"/>
        <v>999:99.99</v>
      </c>
      <c r="AY118" s="4" t="str">
        <f t="shared" si="165"/>
        <v>999:99.99</v>
      </c>
      <c r="AZ118" s="4" t="str">
        <f t="shared" si="166"/>
        <v>999:99.99</v>
      </c>
      <c r="BA118" s="4">
        <f t="shared" si="167"/>
        <v>0</v>
      </c>
      <c r="BB118" s="4">
        <f t="shared" si="168"/>
        <v>0</v>
      </c>
      <c r="BC118" s="4">
        <f t="shared" si="169"/>
        <v>0</v>
      </c>
      <c r="BD118" s="4">
        <f t="shared" si="170"/>
        <v>0</v>
      </c>
      <c r="BG118" s="4">
        <v>11</v>
      </c>
      <c r="BH118" s="4" t="str">
        <f t="shared" si="180"/>
        <v/>
      </c>
      <c r="BI118" s="4" t="str">
        <f t="shared" si="181"/>
        <v/>
      </c>
      <c r="BJ118" s="4" t="str">
        <f t="shared" si="182"/>
        <v/>
      </c>
      <c r="BK118" s="4" t="str">
        <f t="shared" si="183"/>
        <v/>
      </c>
      <c r="BL118" s="4" t="str">
        <f t="shared" si="184"/>
        <v/>
      </c>
      <c r="BM118" s="4" t="str">
        <f t="shared" si="185"/>
        <v/>
      </c>
      <c r="BN118" s="4" t="str">
        <f t="shared" si="186"/>
        <v/>
      </c>
      <c r="BO118" s="4" t="str">
        <f t="shared" si="187"/>
        <v/>
      </c>
      <c r="BQ118" s="4">
        <f t="shared" si="138"/>
        <v>0</v>
      </c>
      <c r="BR118" s="4">
        <f t="shared" si="139"/>
        <v>0</v>
      </c>
    </row>
    <row r="119" spans="1:70" ht="22.5" customHeight="1" x14ac:dyDescent="0.15">
      <c r="A119" s="53" t="str">
        <f t="shared" si="171"/>
        <v/>
      </c>
      <c r="B119" s="103"/>
      <c r="C119" s="104"/>
      <c r="D119" s="104"/>
      <c r="E119" s="104"/>
      <c r="F119" s="104"/>
      <c r="G119" s="105"/>
      <c r="H119" s="106"/>
      <c r="I119" s="105"/>
      <c r="J119" s="106"/>
      <c r="K119" s="105"/>
      <c r="L119" s="106"/>
      <c r="M119" s="105"/>
      <c r="N119" s="106"/>
      <c r="O119" s="53" t="str">
        <f t="shared" si="143"/>
        <v/>
      </c>
      <c r="P119" s="57" t="str">
        <f t="shared" si="144"/>
        <v/>
      </c>
      <c r="Q119" s="8"/>
      <c r="R119" s="52" t="str">
        <f t="shared" si="145"/>
        <v/>
      </c>
      <c r="S119" s="83">
        <f t="shared" si="127"/>
        <v>0</v>
      </c>
      <c r="T119" s="4" t="str">
        <f t="shared" si="146"/>
        <v/>
      </c>
      <c r="U119" s="4" t="str">
        <f t="shared" si="147"/>
        <v/>
      </c>
      <c r="V119" s="4" t="str">
        <f t="shared" si="148"/>
        <v/>
      </c>
      <c r="W119" s="4" t="str">
        <f t="shared" si="149"/>
        <v/>
      </c>
      <c r="X119" s="4">
        <f t="shared" si="150"/>
        <v>0</v>
      </c>
      <c r="Y119" s="4">
        <f t="shared" si="142"/>
        <v>0</v>
      </c>
      <c r="Z119" s="4">
        <f t="shared" si="172"/>
        <v>0</v>
      </c>
      <c r="AA119" s="4" t="str">
        <f t="shared" si="173"/>
        <v/>
      </c>
      <c r="AB119" s="4">
        <f t="shared" si="174"/>
        <v>0</v>
      </c>
      <c r="AC119" s="4" t="str">
        <f t="shared" si="175"/>
        <v/>
      </c>
      <c r="AD119" s="4">
        <f t="shared" si="176"/>
        <v>0</v>
      </c>
      <c r="AE119" s="4" t="str">
        <f t="shared" si="177"/>
        <v/>
      </c>
      <c r="AF119" s="4">
        <f t="shared" si="178"/>
        <v>0</v>
      </c>
      <c r="AG119" s="4" t="str">
        <f t="shared" si="179"/>
        <v/>
      </c>
      <c r="AH119" s="4" t="str">
        <f t="shared" si="151"/>
        <v/>
      </c>
      <c r="AI119" s="4" t="str">
        <f t="shared" si="152"/>
        <v/>
      </c>
      <c r="AJ119" s="9">
        <f t="shared" si="153"/>
        <v>0</v>
      </c>
      <c r="AK119" s="9">
        <f t="shared" si="128"/>
        <v>0</v>
      </c>
      <c r="AL119" s="9">
        <f t="shared" si="129"/>
        <v>0</v>
      </c>
      <c r="AM119" s="52" t="str">
        <f t="shared" si="109"/>
        <v/>
      </c>
      <c r="AN119" s="4" t="str">
        <f t="shared" si="154"/>
        <v xml:space="preserve"> </v>
      </c>
      <c r="AO119" s="4" t="str">
        <f t="shared" si="155"/>
        <v/>
      </c>
      <c r="AP119" s="4" t="str">
        <f t="shared" si="156"/>
        <v/>
      </c>
      <c r="AQ119" s="4" t="str">
        <f t="shared" si="157"/>
        <v/>
      </c>
      <c r="AR119" s="4" t="str">
        <f t="shared" si="158"/>
        <v/>
      </c>
      <c r="AS119" s="4" t="str">
        <f t="shared" si="159"/>
        <v/>
      </c>
      <c r="AT119" s="4" t="str">
        <f t="shared" si="160"/>
        <v/>
      </c>
      <c r="AU119" s="4" t="str">
        <f t="shared" si="161"/>
        <v/>
      </c>
      <c r="AV119" s="4" t="str">
        <f t="shared" si="162"/>
        <v/>
      </c>
      <c r="AW119" s="4" t="str">
        <f t="shared" si="163"/>
        <v>999:99.99</v>
      </c>
      <c r="AX119" s="4" t="str">
        <f t="shared" si="164"/>
        <v>999:99.99</v>
      </c>
      <c r="AY119" s="4" t="str">
        <f t="shared" si="165"/>
        <v>999:99.99</v>
      </c>
      <c r="AZ119" s="4" t="str">
        <f t="shared" si="166"/>
        <v>999:99.99</v>
      </c>
      <c r="BA119" s="4">
        <f t="shared" si="167"/>
        <v>0</v>
      </c>
      <c r="BB119" s="4">
        <f t="shared" si="168"/>
        <v>0</v>
      </c>
      <c r="BC119" s="4">
        <f t="shared" si="169"/>
        <v>0</v>
      </c>
      <c r="BD119" s="4">
        <f t="shared" si="170"/>
        <v>0</v>
      </c>
      <c r="BG119" s="4">
        <v>12</v>
      </c>
      <c r="BH119" s="4" t="str">
        <f t="shared" si="180"/>
        <v/>
      </c>
      <c r="BI119" s="4" t="str">
        <f t="shared" si="181"/>
        <v/>
      </c>
      <c r="BJ119" s="4" t="str">
        <f t="shared" si="182"/>
        <v/>
      </c>
      <c r="BK119" s="4" t="str">
        <f t="shared" si="183"/>
        <v/>
      </c>
      <c r="BL119" s="4" t="str">
        <f t="shared" si="184"/>
        <v/>
      </c>
      <c r="BM119" s="4" t="str">
        <f t="shared" si="185"/>
        <v/>
      </c>
      <c r="BN119" s="4" t="str">
        <f t="shared" si="186"/>
        <v/>
      </c>
      <c r="BO119" s="4" t="str">
        <f t="shared" si="187"/>
        <v/>
      </c>
      <c r="BQ119" s="4">
        <f t="shared" si="138"/>
        <v>0</v>
      </c>
      <c r="BR119" s="4">
        <f t="shared" si="139"/>
        <v>0</v>
      </c>
    </row>
    <row r="120" spans="1:70" ht="22.5" customHeight="1" x14ac:dyDescent="0.15">
      <c r="A120" s="53" t="str">
        <f t="shared" si="171"/>
        <v/>
      </c>
      <c r="B120" s="103"/>
      <c r="C120" s="104"/>
      <c r="D120" s="104"/>
      <c r="E120" s="104"/>
      <c r="F120" s="104"/>
      <c r="G120" s="105"/>
      <c r="H120" s="106"/>
      <c r="I120" s="105"/>
      <c r="J120" s="106"/>
      <c r="K120" s="105"/>
      <c r="L120" s="106"/>
      <c r="M120" s="105"/>
      <c r="N120" s="106"/>
      <c r="O120" s="53" t="str">
        <f t="shared" si="143"/>
        <v/>
      </c>
      <c r="P120" s="57" t="str">
        <f t="shared" si="144"/>
        <v/>
      </c>
      <c r="Q120" s="8"/>
      <c r="R120" s="52" t="str">
        <f t="shared" si="145"/>
        <v/>
      </c>
      <c r="S120" s="83">
        <f t="shared" si="127"/>
        <v>0</v>
      </c>
      <c r="T120" s="4" t="str">
        <f t="shared" si="146"/>
        <v/>
      </c>
      <c r="U120" s="4" t="str">
        <f t="shared" si="147"/>
        <v/>
      </c>
      <c r="V120" s="4" t="str">
        <f t="shared" si="148"/>
        <v/>
      </c>
      <c r="W120" s="4" t="str">
        <f t="shared" si="149"/>
        <v/>
      </c>
      <c r="X120" s="4">
        <f t="shared" si="150"/>
        <v>0</v>
      </c>
      <c r="Y120" s="4">
        <f t="shared" si="142"/>
        <v>0</v>
      </c>
      <c r="Z120" s="4">
        <f t="shared" si="172"/>
        <v>0</v>
      </c>
      <c r="AA120" s="4" t="str">
        <f t="shared" si="173"/>
        <v/>
      </c>
      <c r="AB120" s="4">
        <f t="shared" si="174"/>
        <v>0</v>
      </c>
      <c r="AC120" s="4" t="str">
        <f t="shared" si="175"/>
        <v/>
      </c>
      <c r="AD120" s="4">
        <f t="shared" si="176"/>
        <v>0</v>
      </c>
      <c r="AE120" s="4" t="str">
        <f t="shared" si="177"/>
        <v/>
      </c>
      <c r="AF120" s="4">
        <f t="shared" si="178"/>
        <v>0</v>
      </c>
      <c r="AG120" s="4" t="str">
        <f t="shared" si="179"/>
        <v/>
      </c>
      <c r="AH120" s="4" t="str">
        <f t="shared" si="151"/>
        <v/>
      </c>
      <c r="AI120" s="4" t="str">
        <f t="shared" si="152"/>
        <v/>
      </c>
      <c r="AJ120" s="9">
        <f t="shared" si="153"/>
        <v>0</v>
      </c>
      <c r="AK120" s="9">
        <f t="shared" si="128"/>
        <v>0</v>
      </c>
      <c r="AL120" s="9">
        <f t="shared" si="129"/>
        <v>0</v>
      </c>
      <c r="AM120" s="52" t="str">
        <f t="shared" si="109"/>
        <v/>
      </c>
      <c r="AN120" s="4" t="str">
        <f t="shared" si="154"/>
        <v xml:space="preserve"> </v>
      </c>
      <c r="AO120" s="4" t="str">
        <f t="shared" si="155"/>
        <v/>
      </c>
      <c r="AP120" s="4" t="str">
        <f t="shared" si="156"/>
        <v/>
      </c>
      <c r="AQ120" s="4" t="str">
        <f t="shared" si="157"/>
        <v/>
      </c>
      <c r="AR120" s="4" t="str">
        <f t="shared" si="158"/>
        <v/>
      </c>
      <c r="AS120" s="4" t="str">
        <f t="shared" si="159"/>
        <v/>
      </c>
      <c r="AT120" s="4" t="str">
        <f t="shared" si="160"/>
        <v/>
      </c>
      <c r="AU120" s="4" t="str">
        <f t="shared" si="161"/>
        <v/>
      </c>
      <c r="AV120" s="4" t="str">
        <f t="shared" si="162"/>
        <v/>
      </c>
      <c r="AW120" s="4" t="str">
        <f t="shared" si="163"/>
        <v>999:99.99</v>
      </c>
      <c r="AX120" s="4" t="str">
        <f t="shared" si="164"/>
        <v>999:99.99</v>
      </c>
      <c r="AY120" s="4" t="str">
        <f t="shared" si="165"/>
        <v>999:99.99</v>
      </c>
      <c r="AZ120" s="4" t="str">
        <f t="shared" si="166"/>
        <v>999:99.99</v>
      </c>
      <c r="BA120" s="4">
        <f t="shared" si="167"/>
        <v>0</v>
      </c>
      <c r="BB120" s="4">
        <f t="shared" si="168"/>
        <v>0</v>
      </c>
      <c r="BC120" s="4">
        <f t="shared" si="169"/>
        <v>0</v>
      </c>
      <c r="BD120" s="4">
        <f t="shared" si="170"/>
        <v>0</v>
      </c>
      <c r="BG120" s="4">
        <v>13</v>
      </c>
      <c r="BH120" s="4" t="str">
        <f t="shared" si="180"/>
        <v/>
      </c>
      <c r="BI120" s="4" t="str">
        <f t="shared" si="181"/>
        <v/>
      </c>
      <c r="BJ120" s="4" t="str">
        <f t="shared" si="182"/>
        <v/>
      </c>
      <c r="BK120" s="4" t="str">
        <f t="shared" si="183"/>
        <v/>
      </c>
      <c r="BL120" s="4" t="str">
        <f t="shared" si="184"/>
        <v/>
      </c>
      <c r="BM120" s="4" t="str">
        <f t="shared" si="185"/>
        <v/>
      </c>
      <c r="BN120" s="4" t="str">
        <f t="shared" si="186"/>
        <v/>
      </c>
      <c r="BO120" s="4" t="str">
        <f t="shared" si="187"/>
        <v/>
      </c>
      <c r="BQ120" s="4">
        <f t="shared" si="138"/>
        <v>0</v>
      </c>
      <c r="BR120" s="4">
        <f t="shared" si="139"/>
        <v>0</v>
      </c>
    </row>
    <row r="121" spans="1:70" ht="22.5" customHeight="1" x14ac:dyDescent="0.15">
      <c r="A121" s="53" t="str">
        <f t="shared" si="171"/>
        <v/>
      </c>
      <c r="B121" s="103"/>
      <c r="C121" s="104"/>
      <c r="D121" s="104"/>
      <c r="E121" s="104"/>
      <c r="F121" s="104"/>
      <c r="G121" s="105"/>
      <c r="H121" s="106"/>
      <c r="I121" s="105"/>
      <c r="J121" s="106"/>
      <c r="K121" s="105"/>
      <c r="L121" s="106"/>
      <c r="M121" s="105"/>
      <c r="N121" s="106"/>
      <c r="O121" s="53" t="str">
        <f t="shared" si="143"/>
        <v/>
      </c>
      <c r="P121" s="57" t="str">
        <f t="shared" si="144"/>
        <v/>
      </c>
      <c r="Q121" s="8"/>
      <c r="R121" s="52" t="str">
        <f t="shared" si="145"/>
        <v/>
      </c>
      <c r="S121" s="83">
        <f t="shared" si="127"/>
        <v>0</v>
      </c>
      <c r="T121" s="4" t="str">
        <f t="shared" si="146"/>
        <v/>
      </c>
      <c r="U121" s="4" t="str">
        <f t="shared" si="147"/>
        <v/>
      </c>
      <c r="V121" s="4" t="str">
        <f t="shared" si="148"/>
        <v/>
      </c>
      <c r="W121" s="4" t="str">
        <f t="shared" si="149"/>
        <v/>
      </c>
      <c r="X121" s="4">
        <f t="shared" si="150"/>
        <v>0</v>
      </c>
      <c r="Y121" s="4">
        <f t="shared" si="142"/>
        <v>0</v>
      </c>
      <c r="Z121" s="4">
        <f t="shared" si="172"/>
        <v>0</v>
      </c>
      <c r="AA121" s="4" t="str">
        <f t="shared" si="173"/>
        <v/>
      </c>
      <c r="AB121" s="4">
        <f t="shared" si="174"/>
        <v>0</v>
      </c>
      <c r="AC121" s="4" t="str">
        <f t="shared" si="175"/>
        <v/>
      </c>
      <c r="AD121" s="4">
        <f t="shared" si="176"/>
        <v>0</v>
      </c>
      <c r="AE121" s="4" t="str">
        <f t="shared" si="177"/>
        <v/>
      </c>
      <c r="AF121" s="4">
        <f t="shared" si="178"/>
        <v>0</v>
      </c>
      <c r="AG121" s="4" t="str">
        <f t="shared" si="179"/>
        <v/>
      </c>
      <c r="AH121" s="4" t="str">
        <f t="shared" si="151"/>
        <v/>
      </c>
      <c r="AI121" s="4" t="str">
        <f t="shared" si="152"/>
        <v/>
      </c>
      <c r="AJ121" s="9">
        <f t="shared" si="153"/>
        <v>0</v>
      </c>
      <c r="AK121" s="9">
        <f t="shared" si="128"/>
        <v>0</v>
      </c>
      <c r="AL121" s="9">
        <f t="shared" si="129"/>
        <v>0</v>
      </c>
      <c r="AM121" s="52" t="str">
        <f t="shared" si="109"/>
        <v/>
      </c>
      <c r="AN121" s="4" t="str">
        <f t="shared" si="154"/>
        <v xml:space="preserve"> </v>
      </c>
      <c r="AO121" s="4" t="str">
        <f t="shared" si="155"/>
        <v/>
      </c>
      <c r="AP121" s="4" t="str">
        <f t="shared" si="156"/>
        <v/>
      </c>
      <c r="AQ121" s="4" t="str">
        <f t="shared" si="157"/>
        <v/>
      </c>
      <c r="AR121" s="4" t="str">
        <f t="shared" si="158"/>
        <v/>
      </c>
      <c r="AS121" s="4" t="str">
        <f t="shared" si="159"/>
        <v/>
      </c>
      <c r="AT121" s="4" t="str">
        <f t="shared" si="160"/>
        <v/>
      </c>
      <c r="AU121" s="4" t="str">
        <f t="shared" si="161"/>
        <v/>
      </c>
      <c r="AV121" s="4" t="str">
        <f t="shared" si="162"/>
        <v/>
      </c>
      <c r="AW121" s="4" t="str">
        <f t="shared" si="163"/>
        <v>999:99.99</v>
      </c>
      <c r="AX121" s="4" t="str">
        <f t="shared" si="164"/>
        <v>999:99.99</v>
      </c>
      <c r="AY121" s="4" t="str">
        <f t="shared" si="165"/>
        <v>999:99.99</v>
      </c>
      <c r="AZ121" s="4" t="str">
        <f t="shared" si="166"/>
        <v>999:99.99</v>
      </c>
      <c r="BA121" s="4">
        <f t="shared" si="167"/>
        <v>0</v>
      </c>
      <c r="BB121" s="4">
        <f t="shared" si="168"/>
        <v>0</v>
      </c>
      <c r="BC121" s="4">
        <f t="shared" si="169"/>
        <v>0</v>
      </c>
      <c r="BD121" s="4">
        <f t="shared" si="170"/>
        <v>0</v>
      </c>
      <c r="BG121" s="4">
        <v>14</v>
      </c>
      <c r="BH121" s="4" t="str">
        <f t="shared" si="180"/>
        <v/>
      </c>
      <c r="BI121" s="4" t="str">
        <f t="shared" si="181"/>
        <v/>
      </c>
      <c r="BJ121" s="4" t="str">
        <f t="shared" si="182"/>
        <v/>
      </c>
      <c r="BK121" s="4" t="str">
        <f t="shared" si="183"/>
        <v/>
      </c>
      <c r="BL121" s="4" t="str">
        <f t="shared" si="184"/>
        <v/>
      </c>
      <c r="BM121" s="4" t="str">
        <f t="shared" si="185"/>
        <v/>
      </c>
      <c r="BN121" s="4" t="str">
        <f t="shared" si="186"/>
        <v/>
      </c>
      <c r="BO121" s="4" t="str">
        <f t="shared" si="187"/>
        <v/>
      </c>
      <c r="BQ121" s="4">
        <f t="shared" si="138"/>
        <v>0</v>
      </c>
      <c r="BR121" s="4">
        <f t="shared" si="139"/>
        <v>0</v>
      </c>
    </row>
    <row r="122" spans="1:70" ht="22.5" customHeight="1" x14ac:dyDescent="0.15">
      <c r="A122" s="53" t="str">
        <f t="shared" si="171"/>
        <v/>
      </c>
      <c r="B122" s="103"/>
      <c r="C122" s="104"/>
      <c r="D122" s="104"/>
      <c r="E122" s="104"/>
      <c r="F122" s="104"/>
      <c r="G122" s="105"/>
      <c r="H122" s="106"/>
      <c r="I122" s="105"/>
      <c r="J122" s="106"/>
      <c r="K122" s="105"/>
      <c r="L122" s="106"/>
      <c r="M122" s="105"/>
      <c r="N122" s="106"/>
      <c r="O122" s="53" t="str">
        <f t="shared" si="143"/>
        <v/>
      </c>
      <c r="P122" s="57" t="str">
        <f t="shared" si="144"/>
        <v/>
      </c>
      <c r="Q122" s="8"/>
      <c r="R122" s="52" t="str">
        <f t="shared" si="145"/>
        <v/>
      </c>
      <c r="S122" s="83">
        <f t="shared" si="127"/>
        <v>0</v>
      </c>
      <c r="T122" s="4" t="str">
        <f t="shared" si="146"/>
        <v/>
      </c>
      <c r="U122" s="4" t="str">
        <f t="shared" si="147"/>
        <v/>
      </c>
      <c r="V122" s="4" t="str">
        <f t="shared" si="148"/>
        <v/>
      </c>
      <c r="W122" s="4" t="str">
        <f t="shared" si="149"/>
        <v/>
      </c>
      <c r="X122" s="4">
        <f t="shared" si="150"/>
        <v>0</v>
      </c>
      <c r="Y122" s="4">
        <f t="shared" si="142"/>
        <v>0</v>
      </c>
      <c r="Z122" s="4">
        <f t="shared" si="172"/>
        <v>0</v>
      </c>
      <c r="AA122" s="4" t="str">
        <f t="shared" si="173"/>
        <v/>
      </c>
      <c r="AB122" s="4">
        <f t="shared" si="174"/>
        <v>0</v>
      </c>
      <c r="AC122" s="4" t="str">
        <f t="shared" si="175"/>
        <v/>
      </c>
      <c r="AD122" s="4">
        <f t="shared" si="176"/>
        <v>0</v>
      </c>
      <c r="AE122" s="4" t="str">
        <f t="shared" si="177"/>
        <v/>
      </c>
      <c r="AF122" s="4">
        <f t="shared" si="178"/>
        <v>0</v>
      </c>
      <c r="AG122" s="4" t="str">
        <f t="shared" si="179"/>
        <v/>
      </c>
      <c r="AH122" s="4" t="str">
        <f t="shared" si="151"/>
        <v/>
      </c>
      <c r="AI122" s="4" t="str">
        <f t="shared" si="152"/>
        <v/>
      </c>
      <c r="AJ122" s="9">
        <f t="shared" si="153"/>
        <v>0</v>
      </c>
      <c r="AK122" s="9">
        <f t="shared" si="128"/>
        <v>0</v>
      </c>
      <c r="AL122" s="9">
        <f t="shared" si="129"/>
        <v>0</v>
      </c>
      <c r="AM122" s="52" t="str">
        <f t="shared" si="109"/>
        <v/>
      </c>
      <c r="AN122" s="4" t="str">
        <f t="shared" si="154"/>
        <v xml:space="preserve"> </v>
      </c>
      <c r="AO122" s="4" t="str">
        <f t="shared" si="155"/>
        <v/>
      </c>
      <c r="AP122" s="4" t="str">
        <f t="shared" si="156"/>
        <v/>
      </c>
      <c r="AQ122" s="4" t="str">
        <f t="shared" si="157"/>
        <v/>
      </c>
      <c r="AR122" s="4" t="str">
        <f t="shared" si="158"/>
        <v/>
      </c>
      <c r="AS122" s="4" t="str">
        <f t="shared" si="159"/>
        <v/>
      </c>
      <c r="AT122" s="4" t="str">
        <f t="shared" si="160"/>
        <v/>
      </c>
      <c r="AU122" s="4" t="str">
        <f t="shared" si="161"/>
        <v/>
      </c>
      <c r="AV122" s="4" t="str">
        <f t="shared" si="162"/>
        <v/>
      </c>
      <c r="AW122" s="4" t="str">
        <f t="shared" si="163"/>
        <v>999:99.99</v>
      </c>
      <c r="AX122" s="4" t="str">
        <f t="shared" si="164"/>
        <v>999:99.99</v>
      </c>
      <c r="AY122" s="4" t="str">
        <f t="shared" si="165"/>
        <v>999:99.99</v>
      </c>
      <c r="AZ122" s="4" t="str">
        <f t="shared" si="166"/>
        <v>999:99.99</v>
      </c>
      <c r="BA122" s="4">
        <f t="shared" si="167"/>
        <v>0</v>
      </c>
      <c r="BB122" s="4">
        <f t="shared" si="168"/>
        <v>0</v>
      </c>
      <c r="BC122" s="4">
        <f t="shared" si="169"/>
        <v>0</v>
      </c>
      <c r="BD122" s="4">
        <f t="shared" si="170"/>
        <v>0</v>
      </c>
      <c r="BG122" s="4">
        <v>15</v>
      </c>
      <c r="BH122" s="4" t="str">
        <f t="shared" si="180"/>
        <v/>
      </c>
      <c r="BI122" s="4" t="str">
        <f t="shared" si="181"/>
        <v/>
      </c>
      <c r="BJ122" s="4" t="str">
        <f t="shared" si="182"/>
        <v/>
      </c>
      <c r="BK122" s="4" t="str">
        <f t="shared" si="183"/>
        <v/>
      </c>
      <c r="BL122" s="4" t="str">
        <f t="shared" si="184"/>
        <v/>
      </c>
      <c r="BM122" s="4" t="str">
        <f t="shared" si="185"/>
        <v/>
      </c>
      <c r="BN122" s="4" t="str">
        <f t="shared" si="186"/>
        <v/>
      </c>
      <c r="BO122" s="4" t="str">
        <f t="shared" si="187"/>
        <v/>
      </c>
      <c r="BQ122" s="4">
        <f t="shared" si="138"/>
        <v>0</v>
      </c>
      <c r="BR122" s="4">
        <f t="shared" si="139"/>
        <v>0</v>
      </c>
    </row>
    <row r="123" spans="1:70" ht="22.5" customHeight="1" x14ac:dyDescent="0.15">
      <c r="A123" s="53" t="str">
        <f t="shared" si="171"/>
        <v/>
      </c>
      <c r="B123" s="103"/>
      <c r="C123" s="104"/>
      <c r="D123" s="104"/>
      <c r="E123" s="104"/>
      <c r="F123" s="104"/>
      <c r="G123" s="105"/>
      <c r="H123" s="106"/>
      <c r="I123" s="105"/>
      <c r="J123" s="106"/>
      <c r="K123" s="105"/>
      <c r="L123" s="106"/>
      <c r="M123" s="105"/>
      <c r="N123" s="106"/>
      <c r="O123" s="53" t="str">
        <f t="shared" si="143"/>
        <v/>
      </c>
      <c r="P123" s="57" t="str">
        <f t="shared" si="144"/>
        <v/>
      </c>
      <c r="Q123" s="8"/>
      <c r="R123" s="52" t="str">
        <f t="shared" si="145"/>
        <v/>
      </c>
      <c r="S123" s="83">
        <f t="shared" si="127"/>
        <v>0</v>
      </c>
      <c r="T123" s="4" t="str">
        <f t="shared" si="146"/>
        <v/>
      </c>
      <c r="U123" s="4" t="str">
        <f t="shared" si="147"/>
        <v/>
      </c>
      <c r="V123" s="4" t="str">
        <f t="shared" si="148"/>
        <v/>
      </c>
      <c r="W123" s="4" t="str">
        <f t="shared" si="149"/>
        <v/>
      </c>
      <c r="X123" s="4">
        <f t="shared" si="150"/>
        <v>0</v>
      </c>
      <c r="Y123" s="4">
        <f t="shared" si="142"/>
        <v>0</v>
      </c>
      <c r="Z123" s="4">
        <f t="shared" si="172"/>
        <v>0</v>
      </c>
      <c r="AA123" s="4" t="str">
        <f t="shared" si="173"/>
        <v/>
      </c>
      <c r="AB123" s="4">
        <f t="shared" si="174"/>
        <v>0</v>
      </c>
      <c r="AC123" s="4" t="str">
        <f t="shared" si="175"/>
        <v/>
      </c>
      <c r="AD123" s="4">
        <f t="shared" si="176"/>
        <v>0</v>
      </c>
      <c r="AE123" s="4" t="str">
        <f t="shared" si="177"/>
        <v/>
      </c>
      <c r="AF123" s="4">
        <f t="shared" si="178"/>
        <v>0</v>
      </c>
      <c r="AG123" s="4" t="str">
        <f t="shared" si="179"/>
        <v/>
      </c>
      <c r="AH123" s="4" t="str">
        <f t="shared" si="151"/>
        <v/>
      </c>
      <c r="AI123" s="4" t="str">
        <f t="shared" si="152"/>
        <v/>
      </c>
      <c r="AJ123" s="9">
        <f t="shared" si="153"/>
        <v>0</v>
      </c>
      <c r="AK123" s="9">
        <f t="shared" si="128"/>
        <v>0</v>
      </c>
      <c r="AL123" s="9">
        <f t="shared" si="129"/>
        <v>0</v>
      </c>
      <c r="AM123" s="52" t="str">
        <f t="shared" si="109"/>
        <v/>
      </c>
      <c r="AN123" s="4" t="str">
        <f t="shared" si="154"/>
        <v xml:space="preserve"> </v>
      </c>
      <c r="AO123" s="4" t="str">
        <f t="shared" si="155"/>
        <v/>
      </c>
      <c r="AP123" s="4" t="str">
        <f t="shared" si="156"/>
        <v/>
      </c>
      <c r="AQ123" s="4" t="str">
        <f t="shared" si="157"/>
        <v/>
      </c>
      <c r="AR123" s="4" t="str">
        <f t="shared" si="158"/>
        <v/>
      </c>
      <c r="AS123" s="4" t="str">
        <f t="shared" si="159"/>
        <v/>
      </c>
      <c r="AT123" s="4" t="str">
        <f t="shared" si="160"/>
        <v/>
      </c>
      <c r="AU123" s="4" t="str">
        <f t="shared" si="161"/>
        <v/>
      </c>
      <c r="AV123" s="4" t="str">
        <f t="shared" si="162"/>
        <v/>
      </c>
      <c r="AW123" s="4" t="str">
        <f t="shared" si="163"/>
        <v>999:99.99</v>
      </c>
      <c r="AX123" s="4" t="str">
        <f t="shared" si="164"/>
        <v>999:99.99</v>
      </c>
      <c r="AY123" s="4" t="str">
        <f t="shared" si="165"/>
        <v>999:99.99</v>
      </c>
      <c r="AZ123" s="4" t="str">
        <f t="shared" si="166"/>
        <v>999:99.99</v>
      </c>
      <c r="BA123" s="4">
        <f t="shared" si="167"/>
        <v>0</v>
      </c>
      <c r="BB123" s="4">
        <f t="shared" si="168"/>
        <v>0</v>
      </c>
      <c r="BC123" s="4">
        <f t="shared" si="169"/>
        <v>0</v>
      </c>
      <c r="BD123" s="4">
        <f t="shared" si="170"/>
        <v>0</v>
      </c>
      <c r="BG123" s="4">
        <v>16</v>
      </c>
      <c r="BH123" s="4" t="str">
        <f t="shared" si="180"/>
        <v/>
      </c>
      <c r="BI123" s="4" t="str">
        <f t="shared" si="181"/>
        <v/>
      </c>
      <c r="BJ123" s="4" t="str">
        <f t="shared" si="182"/>
        <v/>
      </c>
      <c r="BK123" s="4" t="str">
        <f t="shared" si="183"/>
        <v/>
      </c>
      <c r="BL123" s="4" t="str">
        <f t="shared" si="184"/>
        <v/>
      </c>
      <c r="BM123" s="4" t="str">
        <f t="shared" si="185"/>
        <v/>
      </c>
      <c r="BN123" s="4" t="str">
        <f t="shared" si="186"/>
        <v/>
      </c>
      <c r="BO123" s="4" t="str">
        <f t="shared" si="187"/>
        <v/>
      </c>
      <c r="BQ123" s="4">
        <f t="shared" si="138"/>
        <v>0</v>
      </c>
      <c r="BR123" s="4">
        <f t="shared" si="139"/>
        <v>0</v>
      </c>
    </row>
    <row r="124" spans="1:70" ht="22.5" customHeight="1" x14ac:dyDescent="0.15">
      <c r="A124" s="53" t="str">
        <f t="shared" si="171"/>
        <v/>
      </c>
      <c r="B124" s="103"/>
      <c r="C124" s="104"/>
      <c r="D124" s="104"/>
      <c r="E124" s="104"/>
      <c r="F124" s="104"/>
      <c r="G124" s="105"/>
      <c r="H124" s="106"/>
      <c r="I124" s="105"/>
      <c r="J124" s="106"/>
      <c r="K124" s="105"/>
      <c r="L124" s="106"/>
      <c r="M124" s="105"/>
      <c r="N124" s="106"/>
      <c r="O124" s="53" t="str">
        <f t="shared" si="143"/>
        <v/>
      </c>
      <c r="P124" s="57" t="str">
        <f t="shared" si="144"/>
        <v/>
      </c>
      <c r="Q124" s="8"/>
      <c r="R124" s="52" t="str">
        <f t="shared" si="145"/>
        <v/>
      </c>
      <c r="S124" s="83">
        <f t="shared" si="127"/>
        <v>0</v>
      </c>
      <c r="T124" s="4" t="str">
        <f t="shared" si="146"/>
        <v/>
      </c>
      <c r="U124" s="4" t="str">
        <f t="shared" si="147"/>
        <v/>
      </c>
      <c r="V124" s="4" t="str">
        <f t="shared" si="148"/>
        <v/>
      </c>
      <c r="W124" s="4" t="str">
        <f t="shared" si="149"/>
        <v/>
      </c>
      <c r="X124" s="4">
        <f t="shared" si="150"/>
        <v>0</v>
      </c>
      <c r="Y124" s="4">
        <f t="shared" si="142"/>
        <v>0</v>
      </c>
      <c r="Z124" s="4">
        <f t="shared" si="172"/>
        <v>0</v>
      </c>
      <c r="AA124" s="4" t="str">
        <f t="shared" si="173"/>
        <v/>
      </c>
      <c r="AB124" s="4">
        <f t="shared" si="174"/>
        <v>0</v>
      </c>
      <c r="AC124" s="4" t="str">
        <f t="shared" si="175"/>
        <v/>
      </c>
      <c r="AD124" s="4">
        <f t="shared" si="176"/>
        <v>0</v>
      </c>
      <c r="AE124" s="4" t="str">
        <f t="shared" si="177"/>
        <v/>
      </c>
      <c r="AF124" s="4">
        <f t="shared" si="178"/>
        <v>0</v>
      </c>
      <c r="AG124" s="4" t="str">
        <f t="shared" si="179"/>
        <v/>
      </c>
      <c r="AH124" s="4" t="str">
        <f t="shared" si="151"/>
        <v/>
      </c>
      <c r="AI124" s="4" t="str">
        <f t="shared" si="152"/>
        <v/>
      </c>
      <c r="AJ124" s="9">
        <f t="shared" si="153"/>
        <v>0</v>
      </c>
      <c r="AK124" s="9">
        <f t="shared" si="128"/>
        <v>0</v>
      </c>
      <c r="AL124" s="9">
        <f t="shared" si="129"/>
        <v>0</v>
      </c>
      <c r="AM124" s="52" t="str">
        <f t="shared" si="109"/>
        <v/>
      </c>
      <c r="AN124" s="4" t="str">
        <f t="shared" si="154"/>
        <v xml:space="preserve"> </v>
      </c>
      <c r="AO124" s="4" t="str">
        <f t="shared" si="155"/>
        <v/>
      </c>
      <c r="AP124" s="4" t="str">
        <f t="shared" si="156"/>
        <v/>
      </c>
      <c r="AQ124" s="4" t="str">
        <f t="shared" si="157"/>
        <v/>
      </c>
      <c r="AR124" s="4" t="str">
        <f t="shared" si="158"/>
        <v/>
      </c>
      <c r="AS124" s="4" t="str">
        <f t="shared" si="159"/>
        <v/>
      </c>
      <c r="AT124" s="4" t="str">
        <f t="shared" si="160"/>
        <v/>
      </c>
      <c r="AU124" s="4" t="str">
        <f t="shared" si="161"/>
        <v/>
      </c>
      <c r="AV124" s="4" t="str">
        <f t="shared" si="162"/>
        <v/>
      </c>
      <c r="AW124" s="4" t="str">
        <f t="shared" si="163"/>
        <v>999:99.99</v>
      </c>
      <c r="AX124" s="4" t="str">
        <f t="shared" si="164"/>
        <v>999:99.99</v>
      </c>
      <c r="AY124" s="4" t="str">
        <f t="shared" si="165"/>
        <v>999:99.99</v>
      </c>
      <c r="AZ124" s="4" t="str">
        <f t="shared" si="166"/>
        <v>999:99.99</v>
      </c>
      <c r="BA124" s="4">
        <f t="shared" si="167"/>
        <v>0</v>
      </c>
      <c r="BB124" s="4">
        <f t="shared" si="168"/>
        <v>0</v>
      </c>
      <c r="BC124" s="4">
        <f t="shared" si="169"/>
        <v>0</v>
      </c>
      <c r="BD124" s="4">
        <f t="shared" si="170"/>
        <v>0</v>
      </c>
      <c r="BG124" s="4">
        <v>17</v>
      </c>
      <c r="BH124" s="4" t="str">
        <f t="shared" si="180"/>
        <v/>
      </c>
      <c r="BI124" s="4" t="str">
        <f t="shared" si="181"/>
        <v/>
      </c>
      <c r="BJ124" s="4" t="str">
        <f t="shared" si="182"/>
        <v/>
      </c>
      <c r="BK124" s="4" t="str">
        <f t="shared" si="183"/>
        <v/>
      </c>
      <c r="BL124" s="4" t="str">
        <f t="shared" si="184"/>
        <v/>
      </c>
      <c r="BM124" s="4" t="str">
        <f t="shared" si="185"/>
        <v/>
      </c>
      <c r="BN124" s="4" t="str">
        <f t="shared" si="186"/>
        <v/>
      </c>
      <c r="BO124" s="4" t="str">
        <f t="shared" si="187"/>
        <v/>
      </c>
      <c r="BQ124" s="4">
        <f t="shared" si="138"/>
        <v>0</v>
      </c>
      <c r="BR124" s="4">
        <f t="shared" si="139"/>
        <v>0</v>
      </c>
    </row>
    <row r="125" spans="1:70" ht="22.5" customHeight="1" x14ac:dyDescent="0.15">
      <c r="A125" s="53" t="str">
        <f t="shared" si="171"/>
        <v/>
      </c>
      <c r="B125" s="103"/>
      <c r="C125" s="104"/>
      <c r="D125" s="104"/>
      <c r="E125" s="104"/>
      <c r="F125" s="104"/>
      <c r="G125" s="105"/>
      <c r="H125" s="106"/>
      <c r="I125" s="105"/>
      <c r="J125" s="106"/>
      <c r="K125" s="105"/>
      <c r="L125" s="106"/>
      <c r="M125" s="105"/>
      <c r="N125" s="106"/>
      <c r="O125" s="53" t="str">
        <f t="shared" si="143"/>
        <v/>
      </c>
      <c r="P125" s="57" t="str">
        <f t="shared" si="144"/>
        <v/>
      </c>
      <c r="Q125" s="8"/>
      <c r="R125" s="52" t="str">
        <f t="shared" si="145"/>
        <v/>
      </c>
      <c r="S125" s="83">
        <f t="shared" si="127"/>
        <v>0</v>
      </c>
      <c r="T125" s="4" t="str">
        <f t="shared" si="146"/>
        <v/>
      </c>
      <c r="U125" s="4" t="str">
        <f t="shared" si="147"/>
        <v/>
      </c>
      <c r="V125" s="4" t="str">
        <f t="shared" si="148"/>
        <v/>
      </c>
      <c r="W125" s="4" t="str">
        <f t="shared" si="149"/>
        <v/>
      </c>
      <c r="X125" s="4">
        <f t="shared" si="150"/>
        <v>0</v>
      </c>
      <c r="Y125" s="4">
        <f t="shared" si="142"/>
        <v>0</v>
      </c>
      <c r="Z125" s="4">
        <f t="shared" si="172"/>
        <v>0</v>
      </c>
      <c r="AA125" s="4" t="str">
        <f t="shared" si="173"/>
        <v/>
      </c>
      <c r="AB125" s="4">
        <f t="shared" si="174"/>
        <v>0</v>
      </c>
      <c r="AC125" s="4" t="str">
        <f t="shared" si="175"/>
        <v/>
      </c>
      <c r="AD125" s="4">
        <f t="shared" si="176"/>
        <v>0</v>
      </c>
      <c r="AE125" s="4" t="str">
        <f t="shared" si="177"/>
        <v/>
      </c>
      <c r="AF125" s="4">
        <f t="shared" si="178"/>
        <v>0</v>
      </c>
      <c r="AG125" s="4" t="str">
        <f t="shared" si="179"/>
        <v/>
      </c>
      <c r="AH125" s="4" t="str">
        <f t="shared" si="151"/>
        <v/>
      </c>
      <c r="AI125" s="4" t="str">
        <f t="shared" si="152"/>
        <v/>
      </c>
      <c r="AJ125" s="9">
        <f t="shared" si="153"/>
        <v>0</v>
      </c>
      <c r="AK125" s="9">
        <f t="shared" si="128"/>
        <v>0</v>
      </c>
      <c r="AL125" s="9">
        <f t="shared" si="129"/>
        <v>0</v>
      </c>
      <c r="AM125" s="52" t="str">
        <f t="shared" si="109"/>
        <v/>
      </c>
      <c r="AN125" s="4" t="str">
        <f t="shared" si="154"/>
        <v xml:space="preserve"> </v>
      </c>
      <c r="AO125" s="4" t="str">
        <f t="shared" si="155"/>
        <v/>
      </c>
      <c r="AP125" s="4" t="str">
        <f t="shared" si="156"/>
        <v/>
      </c>
      <c r="AQ125" s="4" t="str">
        <f t="shared" si="157"/>
        <v/>
      </c>
      <c r="AR125" s="4" t="str">
        <f t="shared" si="158"/>
        <v/>
      </c>
      <c r="AS125" s="4" t="str">
        <f t="shared" si="159"/>
        <v/>
      </c>
      <c r="AT125" s="4" t="str">
        <f t="shared" si="160"/>
        <v/>
      </c>
      <c r="AU125" s="4" t="str">
        <f t="shared" si="161"/>
        <v/>
      </c>
      <c r="AV125" s="4" t="str">
        <f t="shared" si="162"/>
        <v/>
      </c>
      <c r="AW125" s="4" t="str">
        <f t="shared" si="163"/>
        <v>999:99.99</v>
      </c>
      <c r="AX125" s="4" t="str">
        <f t="shared" si="164"/>
        <v>999:99.99</v>
      </c>
      <c r="AY125" s="4" t="str">
        <f t="shared" si="165"/>
        <v>999:99.99</v>
      </c>
      <c r="AZ125" s="4" t="str">
        <f t="shared" si="166"/>
        <v>999:99.99</v>
      </c>
      <c r="BA125" s="4">
        <f t="shared" si="167"/>
        <v>0</v>
      </c>
      <c r="BB125" s="4">
        <f t="shared" si="168"/>
        <v>0</v>
      </c>
      <c r="BC125" s="4">
        <f t="shared" si="169"/>
        <v>0</v>
      </c>
      <c r="BD125" s="4">
        <f t="shared" si="170"/>
        <v>0</v>
      </c>
      <c r="BG125" s="4">
        <v>18</v>
      </c>
      <c r="BH125" s="4" t="str">
        <f t="shared" si="180"/>
        <v/>
      </c>
      <c r="BI125" s="4" t="str">
        <f t="shared" si="181"/>
        <v/>
      </c>
      <c r="BJ125" s="4" t="str">
        <f t="shared" si="182"/>
        <v/>
      </c>
      <c r="BK125" s="4" t="str">
        <f t="shared" si="183"/>
        <v/>
      </c>
      <c r="BL125" s="4" t="str">
        <f t="shared" si="184"/>
        <v/>
      </c>
      <c r="BM125" s="4" t="str">
        <f t="shared" si="185"/>
        <v/>
      </c>
      <c r="BN125" s="4" t="str">
        <f t="shared" si="186"/>
        <v/>
      </c>
      <c r="BO125" s="4" t="str">
        <f t="shared" si="187"/>
        <v/>
      </c>
      <c r="BQ125" s="4">
        <f t="shared" si="138"/>
        <v>0</v>
      </c>
      <c r="BR125" s="4">
        <f t="shared" si="139"/>
        <v>0</v>
      </c>
    </row>
    <row r="126" spans="1:70" ht="22.5" customHeight="1" x14ac:dyDescent="0.15">
      <c r="A126" s="53" t="str">
        <f t="shared" si="171"/>
        <v/>
      </c>
      <c r="B126" s="103"/>
      <c r="C126" s="104"/>
      <c r="D126" s="104"/>
      <c r="E126" s="104"/>
      <c r="F126" s="104"/>
      <c r="G126" s="105"/>
      <c r="H126" s="106"/>
      <c r="I126" s="105"/>
      <c r="J126" s="106"/>
      <c r="K126" s="105"/>
      <c r="L126" s="106"/>
      <c r="M126" s="105"/>
      <c r="N126" s="106"/>
      <c r="O126" s="53" t="str">
        <f t="shared" si="143"/>
        <v/>
      </c>
      <c r="P126" s="57" t="str">
        <f t="shared" si="144"/>
        <v/>
      </c>
      <c r="Q126" s="8"/>
      <c r="R126" s="52" t="str">
        <f t="shared" si="145"/>
        <v/>
      </c>
      <c r="S126" s="83">
        <f t="shared" si="127"/>
        <v>0</v>
      </c>
      <c r="T126" s="4" t="str">
        <f t="shared" si="146"/>
        <v/>
      </c>
      <c r="U126" s="4" t="str">
        <f t="shared" si="147"/>
        <v/>
      </c>
      <c r="V126" s="4" t="str">
        <f t="shared" si="148"/>
        <v/>
      </c>
      <c r="W126" s="4" t="str">
        <f t="shared" si="149"/>
        <v/>
      </c>
      <c r="X126" s="4">
        <f t="shared" si="150"/>
        <v>0</v>
      </c>
      <c r="Y126" s="4">
        <f t="shared" si="142"/>
        <v>0</v>
      </c>
      <c r="Z126" s="4">
        <f t="shared" si="172"/>
        <v>0</v>
      </c>
      <c r="AA126" s="4" t="str">
        <f t="shared" si="173"/>
        <v/>
      </c>
      <c r="AB126" s="4">
        <f t="shared" si="174"/>
        <v>0</v>
      </c>
      <c r="AC126" s="4" t="str">
        <f t="shared" si="175"/>
        <v/>
      </c>
      <c r="AD126" s="4">
        <f t="shared" si="176"/>
        <v>0</v>
      </c>
      <c r="AE126" s="4" t="str">
        <f t="shared" si="177"/>
        <v/>
      </c>
      <c r="AF126" s="4">
        <f t="shared" si="178"/>
        <v>0</v>
      </c>
      <c r="AG126" s="4" t="str">
        <f t="shared" si="179"/>
        <v/>
      </c>
      <c r="AH126" s="4" t="str">
        <f t="shared" si="151"/>
        <v/>
      </c>
      <c r="AI126" s="4" t="str">
        <f t="shared" si="152"/>
        <v/>
      </c>
      <c r="AJ126" s="9">
        <f t="shared" si="153"/>
        <v>0</v>
      </c>
      <c r="AK126" s="9">
        <f t="shared" si="128"/>
        <v>0</v>
      </c>
      <c r="AL126" s="9">
        <f t="shared" si="129"/>
        <v>0</v>
      </c>
      <c r="AM126" s="52" t="str">
        <f t="shared" si="109"/>
        <v/>
      </c>
      <c r="AN126" s="4" t="str">
        <f t="shared" si="154"/>
        <v xml:space="preserve"> </v>
      </c>
      <c r="AO126" s="4" t="str">
        <f t="shared" si="155"/>
        <v/>
      </c>
      <c r="AP126" s="4" t="str">
        <f t="shared" si="156"/>
        <v/>
      </c>
      <c r="AQ126" s="4" t="str">
        <f t="shared" si="157"/>
        <v/>
      </c>
      <c r="AR126" s="4" t="str">
        <f t="shared" si="158"/>
        <v/>
      </c>
      <c r="AS126" s="4" t="str">
        <f t="shared" si="159"/>
        <v/>
      </c>
      <c r="AT126" s="4" t="str">
        <f t="shared" si="160"/>
        <v/>
      </c>
      <c r="AU126" s="4" t="str">
        <f t="shared" si="161"/>
        <v/>
      </c>
      <c r="AV126" s="4" t="str">
        <f t="shared" si="162"/>
        <v/>
      </c>
      <c r="AW126" s="4" t="str">
        <f t="shared" si="163"/>
        <v>999:99.99</v>
      </c>
      <c r="AX126" s="4" t="str">
        <f t="shared" si="164"/>
        <v>999:99.99</v>
      </c>
      <c r="AY126" s="4" t="str">
        <f t="shared" si="165"/>
        <v>999:99.99</v>
      </c>
      <c r="AZ126" s="4" t="str">
        <f t="shared" si="166"/>
        <v>999:99.99</v>
      </c>
      <c r="BA126" s="4">
        <f t="shared" si="167"/>
        <v>0</v>
      </c>
      <c r="BB126" s="4">
        <f t="shared" si="168"/>
        <v>0</v>
      </c>
      <c r="BC126" s="4">
        <f t="shared" si="169"/>
        <v>0</v>
      </c>
      <c r="BD126" s="4">
        <f t="shared" si="170"/>
        <v>0</v>
      </c>
      <c r="BG126" s="4">
        <v>19</v>
      </c>
      <c r="BH126" s="4" t="str">
        <f t="shared" si="180"/>
        <v/>
      </c>
      <c r="BI126" s="4" t="str">
        <f t="shared" si="181"/>
        <v/>
      </c>
      <c r="BJ126" s="4" t="str">
        <f t="shared" si="182"/>
        <v/>
      </c>
      <c r="BK126" s="4" t="str">
        <f t="shared" si="183"/>
        <v/>
      </c>
      <c r="BL126" s="4" t="str">
        <f t="shared" si="184"/>
        <v/>
      </c>
      <c r="BM126" s="4" t="str">
        <f t="shared" si="185"/>
        <v/>
      </c>
      <c r="BN126" s="4" t="str">
        <f t="shared" si="186"/>
        <v/>
      </c>
      <c r="BO126" s="4" t="str">
        <f t="shared" si="187"/>
        <v/>
      </c>
      <c r="BQ126" s="4">
        <f t="shared" si="138"/>
        <v>0</v>
      </c>
      <c r="BR126" s="4">
        <f t="shared" si="139"/>
        <v>0</v>
      </c>
    </row>
    <row r="127" spans="1:70" ht="22.5" customHeight="1" x14ac:dyDescent="0.15">
      <c r="A127" s="53" t="str">
        <f t="shared" si="171"/>
        <v/>
      </c>
      <c r="B127" s="103"/>
      <c r="C127" s="104"/>
      <c r="D127" s="104"/>
      <c r="E127" s="104"/>
      <c r="F127" s="104"/>
      <c r="G127" s="105"/>
      <c r="H127" s="106"/>
      <c r="I127" s="105"/>
      <c r="J127" s="106"/>
      <c r="K127" s="105"/>
      <c r="L127" s="106"/>
      <c r="M127" s="105"/>
      <c r="N127" s="106"/>
      <c r="O127" s="53" t="str">
        <f t="shared" si="143"/>
        <v/>
      </c>
      <c r="P127" s="57" t="str">
        <f t="shared" si="144"/>
        <v/>
      </c>
      <c r="Q127" s="8"/>
      <c r="R127" s="52" t="str">
        <f t="shared" si="145"/>
        <v/>
      </c>
      <c r="S127" s="83">
        <f t="shared" si="127"/>
        <v>0</v>
      </c>
      <c r="T127" s="4" t="str">
        <f t="shared" si="146"/>
        <v/>
      </c>
      <c r="U127" s="4" t="str">
        <f t="shared" si="147"/>
        <v/>
      </c>
      <c r="V127" s="4" t="str">
        <f t="shared" si="148"/>
        <v/>
      </c>
      <c r="W127" s="4" t="str">
        <f t="shared" si="149"/>
        <v/>
      </c>
      <c r="X127" s="4">
        <f t="shared" si="150"/>
        <v>0</v>
      </c>
      <c r="Y127" s="4">
        <f t="shared" si="142"/>
        <v>0</v>
      </c>
      <c r="Z127" s="4">
        <f t="shared" si="172"/>
        <v>0</v>
      </c>
      <c r="AA127" s="4" t="str">
        <f t="shared" si="173"/>
        <v/>
      </c>
      <c r="AB127" s="4">
        <f t="shared" si="174"/>
        <v>0</v>
      </c>
      <c r="AC127" s="4" t="str">
        <f t="shared" si="175"/>
        <v/>
      </c>
      <c r="AD127" s="4">
        <f t="shared" si="176"/>
        <v>0</v>
      </c>
      <c r="AE127" s="4" t="str">
        <f t="shared" si="177"/>
        <v/>
      </c>
      <c r="AF127" s="4">
        <f t="shared" si="178"/>
        <v>0</v>
      </c>
      <c r="AG127" s="4" t="str">
        <f t="shared" si="179"/>
        <v/>
      </c>
      <c r="AH127" s="4" t="str">
        <f t="shared" si="151"/>
        <v/>
      </c>
      <c r="AI127" s="4" t="str">
        <f t="shared" si="152"/>
        <v/>
      </c>
      <c r="AJ127" s="9">
        <f t="shared" si="153"/>
        <v>0</v>
      </c>
      <c r="AK127" s="9">
        <f t="shared" si="128"/>
        <v>0</v>
      </c>
      <c r="AL127" s="9">
        <f t="shared" si="129"/>
        <v>0</v>
      </c>
      <c r="AM127" s="52" t="str">
        <f t="shared" si="109"/>
        <v/>
      </c>
      <c r="AN127" s="4" t="str">
        <f t="shared" si="154"/>
        <v xml:space="preserve"> </v>
      </c>
      <c r="AO127" s="4" t="str">
        <f t="shared" si="155"/>
        <v/>
      </c>
      <c r="AP127" s="4" t="str">
        <f t="shared" si="156"/>
        <v/>
      </c>
      <c r="AQ127" s="4" t="str">
        <f t="shared" si="157"/>
        <v/>
      </c>
      <c r="AR127" s="4" t="str">
        <f t="shared" si="158"/>
        <v/>
      </c>
      <c r="AS127" s="4" t="str">
        <f t="shared" si="159"/>
        <v/>
      </c>
      <c r="AT127" s="4" t="str">
        <f t="shared" si="160"/>
        <v/>
      </c>
      <c r="AU127" s="4" t="str">
        <f t="shared" si="161"/>
        <v/>
      </c>
      <c r="AV127" s="4" t="str">
        <f t="shared" si="162"/>
        <v/>
      </c>
      <c r="AW127" s="4" t="str">
        <f t="shared" si="163"/>
        <v>999:99.99</v>
      </c>
      <c r="AX127" s="4" t="str">
        <f t="shared" si="164"/>
        <v>999:99.99</v>
      </c>
      <c r="AY127" s="4" t="str">
        <f t="shared" si="165"/>
        <v>999:99.99</v>
      </c>
      <c r="AZ127" s="4" t="str">
        <f t="shared" si="166"/>
        <v>999:99.99</v>
      </c>
      <c r="BA127" s="4">
        <f t="shared" si="167"/>
        <v>0</v>
      </c>
      <c r="BB127" s="4">
        <f t="shared" si="168"/>
        <v>0</v>
      </c>
      <c r="BC127" s="4">
        <f t="shared" si="169"/>
        <v>0</v>
      </c>
      <c r="BD127" s="4">
        <f t="shared" si="170"/>
        <v>0</v>
      </c>
      <c r="BG127" s="4">
        <v>20</v>
      </c>
      <c r="BH127" s="4" t="str">
        <f t="shared" si="180"/>
        <v/>
      </c>
      <c r="BI127" s="4" t="str">
        <f t="shared" si="181"/>
        <v/>
      </c>
      <c r="BJ127" s="4" t="str">
        <f t="shared" si="182"/>
        <v/>
      </c>
      <c r="BK127" s="4" t="str">
        <f t="shared" si="183"/>
        <v/>
      </c>
      <c r="BL127" s="4" t="str">
        <f t="shared" si="184"/>
        <v/>
      </c>
      <c r="BM127" s="4" t="str">
        <f t="shared" si="185"/>
        <v/>
      </c>
      <c r="BN127" s="4" t="str">
        <f t="shared" si="186"/>
        <v/>
      </c>
      <c r="BO127" s="4" t="str">
        <f t="shared" si="187"/>
        <v/>
      </c>
      <c r="BQ127" s="4">
        <f t="shared" si="138"/>
        <v>0</v>
      </c>
      <c r="BR127" s="4">
        <f t="shared" si="139"/>
        <v>0</v>
      </c>
    </row>
    <row r="128" spans="1:70" ht="22.5" customHeight="1" x14ac:dyDescent="0.15">
      <c r="A128" s="53" t="str">
        <f t="shared" si="171"/>
        <v/>
      </c>
      <c r="B128" s="103"/>
      <c r="C128" s="104"/>
      <c r="D128" s="104"/>
      <c r="E128" s="104"/>
      <c r="F128" s="104"/>
      <c r="G128" s="105"/>
      <c r="H128" s="106"/>
      <c r="I128" s="105"/>
      <c r="J128" s="106"/>
      <c r="K128" s="105"/>
      <c r="L128" s="106"/>
      <c r="M128" s="105"/>
      <c r="N128" s="106"/>
      <c r="O128" s="53" t="str">
        <f t="shared" si="143"/>
        <v/>
      </c>
      <c r="P128" s="57" t="str">
        <f t="shared" si="144"/>
        <v/>
      </c>
      <c r="Q128" s="8"/>
      <c r="R128" s="52" t="str">
        <f t="shared" si="145"/>
        <v/>
      </c>
      <c r="S128" s="83">
        <f t="shared" si="127"/>
        <v>0</v>
      </c>
      <c r="T128" s="4" t="str">
        <f t="shared" si="146"/>
        <v/>
      </c>
      <c r="U128" s="4" t="str">
        <f t="shared" si="147"/>
        <v/>
      </c>
      <c r="V128" s="4" t="str">
        <f t="shared" si="148"/>
        <v/>
      </c>
      <c r="W128" s="4" t="str">
        <f t="shared" si="149"/>
        <v/>
      </c>
      <c r="X128" s="4">
        <f t="shared" si="150"/>
        <v>0</v>
      </c>
      <c r="Y128" s="4">
        <f t="shared" si="142"/>
        <v>0</v>
      </c>
      <c r="Z128" s="4">
        <f t="shared" si="172"/>
        <v>0</v>
      </c>
      <c r="AA128" s="4" t="str">
        <f t="shared" si="173"/>
        <v/>
      </c>
      <c r="AB128" s="4">
        <f t="shared" si="174"/>
        <v>0</v>
      </c>
      <c r="AC128" s="4" t="str">
        <f t="shared" si="175"/>
        <v/>
      </c>
      <c r="AD128" s="4">
        <f t="shared" si="176"/>
        <v>0</v>
      </c>
      <c r="AE128" s="4" t="str">
        <f t="shared" si="177"/>
        <v/>
      </c>
      <c r="AF128" s="4">
        <f t="shared" si="178"/>
        <v>0</v>
      </c>
      <c r="AG128" s="4" t="str">
        <f t="shared" si="179"/>
        <v/>
      </c>
      <c r="AH128" s="4" t="str">
        <f t="shared" si="151"/>
        <v/>
      </c>
      <c r="AI128" s="4" t="str">
        <f t="shared" si="152"/>
        <v/>
      </c>
      <c r="AJ128" s="9">
        <f t="shared" si="153"/>
        <v>0</v>
      </c>
      <c r="AK128" s="9">
        <f t="shared" si="128"/>
        <v>0</v>
      </c>
      <c r="AL128" s="9">
        <f t="shared" si="129"/>
        <v>0</v>
      </c>
      <c r="AM128" s="52" t="str">
        <f t="shared" si="109"/>
        <v/>
      </c>
      <c r="AN128" s="4" t="str">
        <f t="shared" si="154"/>
        <v xml:space="preserve"> </v>
      </c>
      <c r="AO128" s="4" t="str">
        <f t="shared" si="155"/>
        <v/>
      </c>
      <c r="AP128" s="4" t="str">
        <f t="shared" si="156"/>
        <v/>
      </c>
      <c r="AQ128" s="4" t="str">
        <f t="shared" si="157"/>
        <v/>
      </c>
      <c r="AR128" s="4" t="str">
        <f t="shared" si="158"/>
        <v/>
      </c>
      <c r="AS128" s="4" t="str">
        <f t="shared" si="159"/>
        <v/>
      </c>
      <c r="AT128" s="4" t="str">
        <f t="shared" si="160"/>
        <v/>
      </c>
      <c r="AU128" s="4" t="str">
        <f t="shared" si="161"/>
        <v/>
      </c>
      <c r="AV128" s="4" t="str">
        <f t="shared" si="162"/>
        <v/>
      </c>
      <c r="AW128" s="4" t="str">
        <f t="shared" si="163"/>
        <v>999:99.99</v>
      </c>
      <c r="AX128" s="4" t="str">
        <f t="shared" si="164"/>
        <v>999:99.99</v>
      </c>
      <c r="AY128" s="4" t="str">
        <f t="shared" si="165"/>
        <v>999:99.99</v>
      </c>
      <c r="AZ128" s="4" t="str">
        <f t="shared" si="166"/>
        <v>999:99.99</v>
      </c>
      <c r="BA128" s="4">
        <f t="shared" si="167"/>
        <v>0</v>
      </c>
      <c r="BB128" s="4">
        <f t="shared" si="168"/>
        <v>0</v>
      </c>
      <c r="BC128" s="4">
        <f t="shared" si="169"/>
        <v>0</v>
      </c>
      <c r="BD128" s="4">
        <f t="shared" si="170"/>
        <v>0</v>
      </c>
      <c r="BG128" s="4">
        <v>21</v>
      </c>
      <c r="BH128" s="4" t="str">
        <f t="shared" si="180"/>
        <v/>
      </c>
      <c r="BI128" s="4" t="str">
        <f t="shared" si="181"/>
        <v/>
      </c>
      <c r="BJ128" s="4" t="str">
        <f t="shared" si="182"/>
        <v/>
      </c>
      <c r="BK128" s="4" t="str">
        <f t="shared" si="183"/>
        <v/>
      </c>
      <c r="BL128" s="4" t="str">
        <f t="shared" si="184"/>
        <v/>
      </c>
      <c r="BM128" s="4" t="str">
        <f t="shared" si="185"/>
        <v/>
      </c>
      <c r="BN128" s="4" t="str">
        <f t="shared" si="186"/>
        <v/>
      </c>
      <c r="BO128" s="4" t="str">
        <f t="shared" si="187"/>
        <v/>
      </c>
      <c r="BQ128" s="4">
        <f t="shared" si="138"/>
        <v>0</v>
      </c>
      <c r="BR128" s="4">
        <f t="shared" si="139"/>
        <v>0</v>
      </c>
    </row>
    <row r="129" spans="1:70" ht="22.5" customHeight="1" x14ac:dyDescent="0.15">
      <c r="A129" s="53" t="str">
        <f t="shared" si="171"/>
        <v/>
      </c>
      <c r="B129" s="103"/>
      <c r="C129" s="104"/>
      <c r="D129" s="104"/>
      <c r="E129" s="104"/>
      <c r="F129" s="104"/>
      <c r="G129" s="105"/>
      <c r="H129" s="106"/>
      <c r="I129" s="105"/>
      <c r="J129" s="106"/>
      <c r="K129" s="105"/>
      <c r="L129" s="106"/>
      <c r="M129" s="105"/>
      <c r="N129" s="106"/>
      <c r="O129" s="53" t="str">
        <f t="shared" si="143"/>
        <v/>
      </c>
      <c r="P129" s="57" t="str">
        <f t="shared" si="144"/>
        <v/>
      </c>
      <c r="Q129" s="8"/>
      <c r="R129" s="52" t="str">
        <f t="shared" si="145"/>
        <v/>
      </c>
      <c r="S129" s="83">
        <f t="shared" si="127"/>
        <v>0</v>
      </c>
      <c r="T129" s="4" t="str">
        <f t="shared" si="146"/>
        <v/>
      </c>
      <c r="U129" s="4" t="str">
        <f t="shared" si="147"/>
        <v/>
      </c>
      <c r="V129" s="4" t="str">
        <f t="shared" si="148"/>
        <v/>
      </c>
      <c r="W129" s="4" t="str">
        <f t="shared" si="149"/>
        <v/>
      </c>
      <c r="X129" s="4">
        <f t="shared" si="150"/>
        <v>0</v>
      </c>
      <c r="Y129" s="4">
        <f t="shared" si="142"/>
        <v>0</v>
      </c>
      <c r="Z129" s="4">
        <f t="shared" si="172"/>
        <v>0</v>
      </c>
      <c r="AA129" s="4" t="str">
        <f t="shared" si="173"/>
        <v/>
      </c>
      <c r="AB129" s="4">
        <f t="shared" si="174"/>
        <v>0</v>
      </c>
      <c r="AC129" s="4" t="str">
        <f t="shared" si="175"/>
        <v/>
      </c>
      <c r="AD129" s="4">
        <f t="shared" si="176"/>
        <v>0</v>
      </c>
      <c r="AE129" s="4" t="str">
        <f t="shared" si="177"/>
        <v/>
      </c>
      <c r="AF129" s="4">
        <f t="shared" si="178"/>
        <v>0</v>
      </c>
      <c r="AG129" s="4" t="str">
        <f t="shared" si="179"/>
        <v/>
      </c>
      <c r="AH129" s="4" t="str">
        <f t="shared" si="151"/>
        <v/>
      </c>
      <c r="AI129" s="4" t="str">
        <f t="shared" si="152"/>
        <v/>
      </c>
      <c r="AJ129" s="9">
        <f t="shared" si="153"/>
        <v>0</v>
      </c>
      <c r="AK129" s="9">
        <f t="shared" si="128"/>
        <v>0</v>
      </c>
      <c r="AL129" s="9">
        <f t="shared" si="129"/>
        <v>0</v>
      </c>
      <c r="AM129" s="52" t="str">
        <f t="shared" si="109"/>
        <v/>
      </c>
      <c r="AN129" s="4" t="str">
        <f t="shared" si="154"/>
        <v xml:space="preserve"> </v>
      </c>
      <c r="AO129" s="4" t="str">
        <f t="shared" si="155"/>
        <v/>
      </c>
      <c r="AP129" s="4" t="str">
        <f t="shared" si="156"/>
        <v/>
      </c>
      <c r="AQ129" s="4" t="str">
        <f t="shared" si="157"/>
        <v/>
      </c>
      <c r="AR129" s="4" t="str">
        <f t="shared" si="158"/>
        <v/>
      </c>
      <c r="AS129" s="4" t="str">
        <f t="shared" si="159"/>
        <v/>
      </c>
      <c r="AT129" s="4" t="str">
        <f t="shared" si="160"/>
        <v/>
      </c>
      <c r="AU129" s="4" t="str">
        <f t="shared" si="161"/>
        <v/>
      </c>
      <c r="AV129" s="4" t="str">
        <f t="shared" si="162"/>
        <v/>
      </c>
      <c r="AW129" s="4" t="str">
        <f t="shared" si="163"/>
        <v>999:99.99</v>
      </c>
      <c r="AX129" s="4" t="str">
        <f t="shared" si="164"/>
        <v>999:99.99</v>
      </c>
      <c r="AY129" s="4" t="str">
        <f t="shared" si="165"/>
        <v>999:99.99</v>
      </c>
      <c r="AZ129" s="4" t="str">
        <f t="shared" si="166"/>
        <v>999:99.99</v>
      </c>
      <c r="BA129" s="4">
        <f t="shared" si="167"/>
        <v>0</v>
      </c>
      <c r="BB129" s="4">
        <f t="shared" si="168"/>
        <v>0</v>
      </c>
      <c r="BC129" s="4">
        <f t="shared" si="169"/>
        <v>0</v>
      </c>
      <c r="BD129" s="4">
        <f t="shared" si="170"/>
        <v>0</v>
      </c>
      <c r="BG129" s="4">
        <v>22</v>
      </c>
      <c r="BH129" s="4" t="str">
        <f t="shared" si="180"/>
        <v/>
      </c>
      <c r="BI129" s="4" t="str">
        <f t="shared" si="181"/>
        <v/>
      </c>
      <c r="BJ129" s="4" t="str">
        <f t="shared" si="182"/>
        <v/>
      </c>
      <c r="BK129" s="4" t="str">
        <f t="shared" si="183"/>
        <v/>
      </c>
      <c r="BL129" s="4" t="str">
        <f t="shared" si="184"/>
        <v/>
      </c>
      <c r="BM129" s="4" t="str">
        <f t="shared" si="185"/>
        <v/>
      </c>
      <c r="BN129" s="4" t="str">
        <f t="shared" si="186"/>
        <v/>
      </c>
      <c r="BO129" s="4" t="str">
        <f t="shared" si="187"/>
        <v/>
      </c>
      <c r="BQ129" s="4">
        <f t="shared" si="138"/>
        <v>0</v>
      </c>
      <c r="BR129" s="4">
        <f t="shared" si="139"/>
        <v>0</v>
      </c>
    </row>
    <row r="130" spans="1:70" ht="22.5" customHeight="1" x14ac:dyDescent="0.15">
      <c r="A130" s="53" t="str">
        <f t="shared" si="171"/>
        <v/>
      </c>
      <c r="B130" s="103"/>
      <c r="C130" s="104"/>
      <c r="D130" s="104"/>
      <c r="E130" s="104"/>
      <c r="F130" s="104"/>
      <c r="G130" s="105"/>
      <c r="H130" s="106"/>
      <c r="I130" s="105"/>
      <c r="J130" s="106"/>
      <c r="K130" s="105"/>
      <c r="L130" s="106"/>
      <c r="M130" s="105"/>
      <c r="N130" s="106"/>
      <c r="O130" s="53" t="str">
        <f t="shared" si="143"/>
        <v/>
      </c>
      <c r="P130" s="57" t="str">
        <f t="shared" si="144"/>
        <v/>
      </c>
      <c r="Q130" s="8"/>
      <c r="R130" s="52" t="str">
        <f t="shared" si="145"/>
        <v/>
      </c>
      <c r="S130" s="83">
        <f t="shared" si="127"/>
        <v>0</v>
      </c>
      <c r="T130" s="4" t="str">
        <f t="shared" si="146"/>
        <v/>
      </c>
      <c r="U130" s="4" t="str">
        <f t="shared" si="147"/>
        <v/>
      </c>
      <c r="V130" s="4" t="str">
        <f t="shared" si="148"/>
        <v/>
      </c>
      <c r="W130" s="4" t="str">
        <f t="shared" si="149"/>
        <v/>
      </c>
      <c r="X130" s="4">
        <f t="shared" si="150"/>
        <v>0</v>
      </c>
      <c r="Y130" s="4">
        <f t="shared" si="142"/>
        <v>0</v>
      </c>
      <c r="Z130" s="4">
        <f t="shared" si="172"/>
        <v>0</v>
      </c>
      <c r="AA130" s="4" t="str">
        <f t="shared" si="173"/>
        <v/>
      </c>
      <c r="AB130" s="4">
        <f t="shared" si="174"/>
        <v>0</v>
      </c>
      <c r="AC130" s="4" t="str">
        <f t="shared" si="175"/>
        <v/>
      </c>
      <c r="AD130" s="4">
        <f t="shared" si="176"/>
        <v>0</v>
      </c>
      <c r="AE130" s="4" t="str">
        <f t="shared" si="177"/>
        <v/>
      </c>
      <c r="AF130" s="4">
        <f t="shared" si="178"/>
        <v>0</v>
      </c>
      <c r="AG130" s="4" t="str">
        <f t="shared" si="179"/>
        <v/>
      </c>
      <c r="AH130" s="4" t="str">
        <f t="shared" si="151"/>
        <v/>
      </c>
      <c r="AI130" s="4" t="str">
        <f t="shared" si="152"/>
        <v/>
      </c>
      <c r="AJ130" s="9">
        <f t="shared" si="153"/>
        <v>0</v>
      </c>
      <c r="AK130" s="9">
        <f t="shared" si="128"/>
        <v>0</v>
      </c>
      <c r="AL130" s="9">
        <f t="shared" si="129"/>
        <v>0</v>
      </c>
      <c r="AM130" s="52" t="str">
        <f t="shared" si="109"/>
        <v/>
      </c>
      <c r="AN130" s="4" t="str">
        <f t="shared" si="154"/>
        <v xml:space="preserve"> </v>
      </c>
      <c r="AO130" s="4" t="str">
        <f t="shared" si="155"/>
        <v/>
      </c>
      <c r="AP130" s="4" t="str">
        <f t="shared" si="156"/>
        <v/>
      </c>
      <c r="AQ130" s="4" t="str">
        <f t="shared" si="157"/>
        <v/>
      </c>
      <c r="AR130" s="4" t="str">
        <f t="shared" si="158"/>
        <v/>
      </c>
      <c r="AS130" s="4" t="str">
        <f t="shared" si="159"/>
        <v/>
      </c>
      <c r="AT130" s="4" t="str">
        <f t="shared" si="160"/>
        <v/>
      </c>
      <c r="AU130" s="4" t="str">
        <f t="shared" si="161"/>
        <v/>
      </c>
      <c r="AV130" s="4" t="str">
        <f t="shared" si="162"/>
        <v/>
      </c>
      <c r="AW130" s="4" t="str">
        <f t="shared" si="163"/>
        <v>999:99.99</v>
      </c>
      <c r="AX130" s="4" t="str">
        <f t="shared" si="164"/>
        <v>999:99.99</v>
      </c>
      <c r="AY130" s="4" t="str">
        <f t="shared" si="165"/>
        <v>999:99.99</v>
      </c>
      <c r="AZ130" s="4" t="str">
        <f t="shared" si="166"/>
        <v>999:99.99</v>
      </c>
      <c r="BA130" s="4">
        <f t="shared" si="167"/>
        <v>0</v>
      </c>
      <c r="BB130" s="4">
        <f t="shared" si="168"/>
        <v>0</v>
      </c>
      <c r="BC130" s="4">
        <f t="shared" si="169"/>
        <v>0</v>
      </c>
      <c r="BD130" s="4">
        <f t="shared" si="170"/>
        <v>0</v>
      </c>
      <c r="BG130" s="4">
        <v>23</v>
      </c>
      <c r="BH130" s="4" t="str">
        <f t="shared" si="180"/>
        <v/>
      </c>
      <c r="BI130" s="4" t="str">
        <f t="shared" si="181"/>
        <v/>
      </c>
      <c r="BJ130" s="4" t="str">
        <f t="shared" si="182"/>
        <v/>
      </c>
      <c r="BK130" s="4" t="str">
        <f t="shared" si="183"/>
        <v/>
      </c>
      <c r="BL130" s="4" t="str">
        <f t="shared" si="184"/>
        <v/>
      </c>
      <c r="BM130" s="4" t="str">
        <f t="shared" si="185"/>
        <v/>
      </c>
      <c r="BN130" s="4" t="str">
        <f t="shared" si="186"/>
        <v/>
      </c>
      <c r="BO130" s="4" t="str">
        <f t="shared" si="187"/>
        <v/>
      </c>
      <c r="BQ130" s="4">
        <f t="shared" si="138"/>
        <v>0</v>
      </c>
      <c r="BR130" s="4">
        <f t="shared" si="139"/>
        <v>0</v>
      </c>
    </row>
    <row r="131" spans="1:70" ht="22.5" customHeight="1" x14ac:dyDescent="0.15">
      <c r="A131" s="53" t="str">
        <f t="shared" si="171"/>
        <v/>
      </c>
      <c r="B131" s="103"/>
      <c r="C131" s="104"/>
      <c r="D131" s="104"/>
      <c r="E131" s="104"/>
      <c r="F131" s="104"/>
      <c r="G131" s="105"/>
      <c r="H131" s="106"/>
      <c r="I131" s="105"/>
      <c r="J131" s="106"/>
      <c r="K131" s="105"/>
      <c r="L131" s="106"/>
      <c r="M131" s="105"/>
      <c r="N131" s="106"/>
      <c r="O131" s="53" t="str">
        <f t="shared" si="143"/>
        <v/>
      </c>
      <c r="P131" s="57" t="str">
        <f t="shared" si="144"/>
        <v/>
      </c>
      <c r="Q131" s="8"/>
      <c r="R131" s="52" t="str">
        <f t="shared" si="145"/>
        <v/>
      </c>
      <c r="S131" s="83">
        <f t="shared" si="127"/>
        <v>0</v>
      </c>
      <c r="T131" s="4" t="str">
        <f t="shared" si="146"/>
        <v/>
      </c>
      <c r="U131" s="4" t="str">
        <f t="shared" si="147"/>
        <v/>
      </c>
      <c r="V131" s="4" t="str">
        <f t="shared" si="148"/>
        <v/>
      </c>
      <c r="W131" s="4" t="str">
        <f t="shared" si="149"/>
        <v/>
      </c>
      <c r="X131" s="4">
        <f t="shared" si="150"/>
        <v>0</v>
      </c>
      <c r="Y131" s="4">
        <f t="shared" si="142"/>
        <v>0</v>
      </c>
      <c r="Z131" s="4">
        <f t="shared" si="172"/>
        <v>0</v>
      </c>
      <c r="AA131" s="4" t="str">
        <f t="shared" si="173"/>
        <v/>
      </c>
      <c r="AB131" s="4">
        <f t="shared" si="174"/>
        <v>0</v>
      </c>
      <c r="AC131" s="4" t="str">
        <f t="shared" si="175"/>
        <v/>
      </c>
      <c r="AD131" s="4">
        <f t="shared" si="176"/>
        <v>0</v>
      </c>
      <c r="AE131" s="4" t="str">
        <f t="shared" si="177"/>
        <v/>
      </c>
      <c r="AF131" s="4">
        <f t="shared" si="178"/>
        <v>0</v>
      </c>
      <c r="AG131" s="4" t="str">
        <f t="shared" si="179"/>
        <v/>
      </c>
      <c r="AH131" s="4" t="str">
        <f t="shared" si="151"/>
        <v/>
      </c>
      <c r="AI131" s="4" t="str">
        <f t="shared" si="152"/>
        <v/>
      </c>
      <c r="AJ131" s="9">
        <f t="shared" si="153"/>
        <v>0</v>
      </c>
      <c r="AK131" s="9">
        <f t="shared" si="128"/>
        <v>0</v>
      </c>
      <c r="AL131" s="9">
        <f t="shared" si="129"/>
        <v>0</v>
      </c>
      <c r="AM131" s="52" t="str">
        <f t="shared" si="109"/>
        <v/>
      </c>
      <c r="AN131" s="4" t="str">
        <f t="shared" si="154"/>
        <v xml:space="preserve"> </v>
      </c>
      <c r="AO131" s="4" t="str">
        <f t="shared" si="155"/>
        <v/>
      </c>
      <c r="AP131" s="4" t="str">
        <f t="shared" si="156"/>
        <v/>
      </c>
      <c r="AQ131" s="4" t="str">
        <f t="shared" si="157"/>
        <v/>
      </c>
      <c r="AR131" s="4" t="str">
        <f t="shared" si="158"/>
        <v/>
      </c>
      <c r="AS131" s="4" t="str">
        <f t="shared" si="159"/>
        <v/>
      </c>
      <c r="AT131" s="4" t="str">
        <f t="shared" si="160"/>
        <v/>
      </c>
      <c r="AU131" s="4" t="str">
        <f t="shared" si="161"/>
        <v/>
      </c>
      <c r="AV131" s="4" t="str">
        <f t="shared" si="162"/>
        <v/>
      </c>
      <c r="AW131" s="4" t="str">
        <f t="shared" si="163"/>
        <v>999:99.99</v>
      </c>
      <c r="AX131" s="4" t="str">
        <f t="shared" si="164"/>
        <v>999:99.99</v>
      </c>
      <c r="AY131" s="4" t="str">
        <f t="shared" si="165"/>
        <v>999:99.99</v>
      </c>
      <c r="AZ131" s="4" t="str">
        <f t="shared" si="166"/>
        <v>999:99.99</v>
      </c>
      <c r="BA131" s="4">
        <f t="shared" si="167"/>
        <v>0</v>
      </c>
      <c r="BB131" s="4">
        <f t="shared" si="168"/>
        <v>0</v>
      </c>
      <c r="BC131" s="4">
        <f t="shared" si="169"/>
        <v>0</v>
      </c>
      <c r="BD131" s="4">
        <f t="shared" si="170"/>
        <v>0</v>
      </c>
      <c r="BG131" s="4">
        <v>24</v>
      </c>
      <c r="BH131" s="4" t="str">
        <f t="shared" si="180"/>
        <v/>
      </c>
      <c r="BI131" s="4" t="str">
        <f t="shared" si="181"/>
        <v/>
      </c>
      <c r="BJ131" s="4" t="str">
        <f t="shared" si="182"/>
        <v/>
      </c>
      <c r="BK131" s="4" t="str">
        <f t="shared" si="183"/>
        <v/>
      </c>
      <c r="BL131" s="4" t="str">
        <f t="shared" si="184"/>
        <v/>
      </c>
      <c r="BM131" s="4" t="str">
        <f t="shared" si="185"/>
        <v/>
      </c>
      <c r="BN131" s="4" t="str">
        <f t="shared" si="186"/>
        <v/>
      </c>
      <c r="BO131" s="4" t="str">
        <f t="shared" si="187"/>
        <v/>
      </c>
      <c r="BQ131" s="4">
        <f t="shared" si="138"/>
        <v>0</v>
      </c>
      <c r="BR131" s="4">
        <f t="shared" si="139"/>
        <v>0</v>
      </c>
    </row>
    <row r="132" spans="1:70" ht="22.5" customHeight="1" x14ac:dyDescent="0.15">
      <c r="A132" s="53" t="str">
        <f t="shared" si="171"/>
        <v/>
      </c>
      <c r="B132" s="103"/>
      <c r="C132" s="104"/>
      <c r="D132" s="104"/>
      <c r="E132" s="104"/>
      <c r="F132" s="104"/>
      <c r="G132" s="105"/>
      <c r="H132" s="106"/>
      <c r="I132" s="105"/>
      <c r="J132" s="106"/>
      <c r="K132" s="105"/>
      <c r="L132" s="106"/>
      <c r="M132" s="105"/>
      <c r="N132" s="106"/>
      <c r="O132" s="53" t="str">
        <f t="shared" si="143"/>
        <v/>
      </c>
      <c r="P132" s="57" t="str">
        <f t="shared" si="144"/>
        <v/>
      </c>
      <c r="Q132" s="8"/>
      <c r="R132" s="52" t="str">
        <f t="shared" si="145"/>
        <v/>
      </c>
      <c r="S132" s="83">
        <f t="shared" si="127"/>
        <v>0</v>
      </c>
      <c r="T132" s="4" t="str">
        <f t="shared" si="146"/>
        <v/>
      </c>
      <c r="U132" s="4" t="str">
        <f t="shared" si="147"/>
        <v/>
      </c>
      <c r="V132" s="4" t="str">
        <f t="shared" si="148"/>
        <v/>
      </c>
      <c r="W132" s="4" t="str">
        <f t="shared" si="149"/>
        <v/>
      </c>
      <c r="X132" s="4">
        <f t="shared" si="150"/>
        <v>0</v>
      </c>
      <c r="Y132" s="4">
        <f t="shared" si="142"/>
        <v>0</v>
      </c>
      <c r="Z132" s="4">
        <f t="shared" si="172"/>
        <v>0</v>
      </c>
      <c r="AA132" s="4" t="str">
        <f t="shared" si="173"/>
        <v/>
      </c>
      <c r="AB132" s="4">
        <f t="shared" si="174"/>
        <v>0</v>
      </c>
      <c r="AC132" s="4" t="str">
        <f t="shared" si="175"/>
        <v/>
      </c>
      <c r="AD132" s="4">
        <f t="shared" si="176"/>
        <v>0</v>
      </c>
      <c r="AE132" s="4" t="str">
        <f t="shared" si="177"/>
        <v/>
      </c>
      <c r="AF132" s="4">
        <f t="shared" si="178"/>
        <v>0</v>
      </c>
      <c r="AG132" s="4" t="str">
        <f t="shared" si="179"/>
        <v/>
      </c>
      <c r="AH132" s="4" t="str">
        <f t="shared" si="151"/>
        <v/>
      </c>
      <c r="AI132" s="4" t="str">
        <f t="shared" si="152"/>
        <v/>
      </c>
      <c r="AJ132" s="9">
        <f t="shared" si="153"/>
        <v>0</v>
      </c>
      <c r="AK132" s="9">
        <f t="shared" si="128"/>
        <v>0</v>
      </c>
      <c r="AL132" s="9">
        <f t="shared" si="129"/>
        <v>0</v>
      </c>
      <c r="AM132" s="52" t="str">
        <f t="shared" si="109"/>
        <v/>
      </c>
      <c r="AN132" s="4" t="str">
        <f t="shared" si="154"/>
        <v xml:space="preserve"> </v>
      </c>
      <c r="AO132" s="4" t="str">
        <f t="shared" si="155"/>
        <v/>
      </c>
      <c r="AP132" s="4" t="str">
        <f t="shared" si="156"/>
        <v/>
      </c>
      <c r="AQ132" s="4" t="str">
        <f t="shared" si="157"/>
        <v/>
      </c>
      <c r="AR132" s="4" t="str">
        <f t="shared" si="158"/>
        <v/>
      </c>
      <c r="AS132" s="4" t="str">
        <f t="shared" si="159"/>
        <v/>
      </c>
      <c r="AT132" s="4" t="str">
        <f t="shared" si="160"/>
        <v/>
      </c>
      <c r="AU132" s="4" t="str">
        <f t="shared" si="161"/>
        <v/>
      </c>
      <c r="AV132" s="4" t="str">
        <f t="shared" si="162"/>
        <v/>
      </c>
      <c r="AW132" s="4" t="str">
        <f t="shared" si="163"/>
        <v>999:99.99</v>
      </c>
      <c r="AX132" s="4" t="str">
        <f t="shared" si="164"/>
        <v>999:99.99</v>
      </c>
      <c r="AY132" s="4" t="str">
        <f t="shared" si="165"/>
        <v>999:99.99</v>
      </c>
      <c r="AZ132" s="4" t="str">
        <f t="shared" si="166"/>
        <v>999:99.99</v>
      </c>
      <c r="BA132" s="4">
        <f t="shared" si="167"/>
        <v>0</v>
      </c>
      <c r="BB132" s="4">
        <f t="shared" si="168"/>
        <v>0</v>
      </c>
      <c r="BC132" s="4">
        <f t="shared" si="169"/>
        <v>0</v>
      </c>
      <c r="BD132" s="4">
        <f t="shared" si="170"/>
        <v>0</v>
      </c>
      <c r="BG132" s="4">
        <v>25</v>
      </c>
      <c r="BH132" s="4" t="str">
        <f t="shared" si="180"/>
        <v/>
      </c>
      <c r="BI132" s="4" t="str">
        <f t="shared" si="181"/>
        <v/>
      </c>
      <c r="BJ132" s="4" t="str">
        <f t="shared" si="182"/>
        <v/>
      </c>
      <c r="BK132" s="4" t="str">
        <f t="shared" si="183"/>
        <v/>
      </c>
      <c r="BL132" s="4" t="str">
        <f t="shared" si="184"/>
        <v/>
      </c>
      <c r="BM132" s="4" t="str">
        <f t="shared" si="185"/>
        <v/>
      </c>
      <c r="BN132" s="4" t="str">
        <f t="shared" si="186"/>
        <v/>
      </c>
      <c r="BO132" s="4" t="str">
        <f t="shared" si="187"/>
        <v/>
      </c>
      <c r="BQ132" s="4">
        <f t="shared" si="138"/>
        <v>0</v>
      </c>
      <c r="BR132" s="4">
        <f t="shared" si="139"/>
        <v>0</v>
      </c>
    </row>
    <row r="133" spans="1:70" ht="22.5" customHeight="1" x14ac:dyDescent="0.15">
      <c r="A133" s="53" t="str">
        <f t="shared" si="171"/>
        <v/>
      </c>
      <c r="B133" s="103"/>
      <c r="C133" s="104"/>
      <c r="D133" s="104"/>
      <c r="E133" s="104"/>
      <c r="F133" s="104"/>
      <c r="G133" s="105"/>
      <c r="H133" s="106"/>
      <c r="I133" s="105"/>
      <c r="J133" s="106"/>
      <c r="K133" s="105"/>
      <c r="L133" s="106"/>
      <c r="M133" s="105"/>
      <c r="N133" s="106"/>
      <c r="O133" s="53" t="str">
        <f t="shared" si="143"/>
        <v/>
      </c>
      <c r="P133" s="57" t="str">
        <f t="shared" si="144"/>
        <v/>
      </c>
      <c r="Q133" s="8"/>
      <c r="R133" s="52" t="str">
        <f t="shared" si="145"/>
        <v/>
      </c>
      <c r="S133" s="83">
        <f t="shared" si="127"/>
        <v>0</v>
      </c>
      <c r="T133" s="4" t="str">
        <f t="shared" si="146"/>
        <v/>
      </c>
      <c r="U133" s="4" t="str">
        <f t="shared" si="147"/>
        <v/>
      </c>
      <c r="V133" s="4" t="str">
        <f t="shared" si="148"/>
        <v/>
      </c>
      <c r="W133" s="4" t="str">
        <f t="shared" si="149"/>
        <v/>
      </c>
      <c r="X133" s="4">
        <f t="shared" si="150"/>
        <v>0</v>
      </c>
      <c r="Y133" s="4">
        <f t="shared" si="142"/>
        <v>0</v>
      </c>
      <c r="Z133" s="4">
        <f t="shared" si="172"/>
        <v>0</v>
      </c>
      <c r="AA133" s="4" t="str">
        <f t="shared" si="173"/>
        <v/>
      </c>
      <c r="AB133" s="4">
        <f t="shared" si="174"/>
        <v>0</v>
      </c>
      <c r="AC133" s="4" t="str">
        <f t="shared" si="175"/>
        <v/>
      </c>
      <c r="AD133" s="4">
        <f t="shared" si="176"/>
        <v>0</v>
      </c>
      <c r="AE133" s="4" t="str">
        <f t="shared" si="177"/>
        <v/>
      </c>
      <c r="AF133" s="4">
        <f t="shared" si="178"/>
        <v>0</v>
      </c>
      <c r="AG133" s="4" t="str">
        <f t="shared" si="179"/>
        <v/>
      </c>
      <c r="AH133" s="4" t="str">
        <f t="shared" si="151"/>
        <v/>
      </c>
      <c r="AI133" s="4" t="str">
        <f t="shared" si="152"/>
        <v/>
      </c>
      <c r="AJ133" s="9">
        <f t="shared" si="153"/>
        <v>0</v>
      </c>
      <c r="AK133" s="9">
        <f t="shared" si="128"/>
        <v>0</v>
      </c>
      <c r="AL133" s="9">
        <f t="shared" si="129"/>
        <v>0</v>
      </c>
      <c r="AM133" s="52" t="str">
        <f t="shared" si="109"/>
        <v/>
      </c>
      <c r="AN133" s="4" t="str">
        <f t="shared" si="154"/>
        <v xml:space="preserve"> </v>
      </c>
      <c r="AO133" s="4" t="str">
        <f t="shared" si="155"/>
        <v/>
      </c>
      <c r="AP133" s="4" t="str">
        <f t="shared" si="156"/>
        <v/>
      </c>
      <c r="AQ133" s="4" t="str">
        <f t="shared" si="157"/>
        <v/>
      </c>
      <c r="AR133" s="4" t="str">
        <f t="shared" si="158"/>
        <v/>
      </c>
      <c r="AS133" s="4" t="str">
        <f t="shared" si="159"/>
        <v/>
      </c>
      <c r="AT133" s="4" t="str">
        <f t="shared" si="160"/>
        <v/>
      </c>
      <c r="AU133" s="4" t="str">
        <f t="shared" si="161"/>
        <v/>
      </c>
      <c r="AV133" s="4" t="str">
        <f t="shared" si="162"/>
        <v/>
      </c>
      <c r="AW133" s="4" t="str">
        <f t="shared" si="163"/>
        <v>999:99.99</v>
      </c>
      <c r="AX133" s="4" t="str">
        <f t="shared" si="164"/>
        <v>999:99.99</v>
      </c>
      <c r="AY133" s="4" t="str">
        <f t="shared" si="165"/>
        <v>999:99.99</v>
      </c>
      <c r="AZ133" s="4" t="str">
        <f t="shared" si="166"/>
        <v>999:99.99</v>
      </c>
      <c r="BA133" s="4">
        <f t="shared" si="167"/>
        <v>0</v>
      </c>
      <c r="BB133" s="4">
        <f t="shared" si="168"/>
        <v>0</v>
      </c>
      <c r="BC133" s="4">
        <f t="shared" si="169"/>
        <v>0</v>
      </c>
      <c r="BD133" s="4">
        <f t="shared" si="170"/>
        <v>0</v>
      </c>
      <c r="BG133" s="4">
        <v>26</v>
      </c>
      <c r="BH133" s="4" t="str">
        <f t="shared" si="180"/>
        <v/>
      </c>
      <c r="BI133" s="4" t="str">
        <f t="shared" si="181"/>
        <v/>
      </c>
      <c r="BJ133" s="4" t="str">
        <f t="shared" si="182"/>
        <v/>
      </c>
      <c r="BK133" s="4" t="str">
        <f t="shared" si="183"/>
        <v/>
      </c>
      <c r="BL133" s="4" t="str">
        <f t="shared" si="184"/>
        <v/>
      </c>
      <c r="BM133" s="4" t="str">
        <f t="shared" si="185"/>
        <v/>
      </c>
      <c r="BN133" s="4" t="str">
        <f t="shared" si="186"/>
        <v/>
      </c>
      <c r="BO133" s="4" t="str">
        <f t="shared" si="187"/>
        <v/>
      </c>
      <c r="BQ133" s="4">
        <f t="shared" si="138"/>
        <v>0</v>
      </c>
      <c r="BR133" s="4">
        <f t="shared" si="139"/>
        <v>0</v>
      </c>
    </row>
    <row r="134" spans="1:70" ht="22.5" customHeight="1" x14ac:dyDescent="0.15">
      <c r="A134" s="53" t="str">
        <f t="shared" si="171"/>
        <v/>
      </c>
      <c r="B134" s="103"/>
      <c r="C134" s="104"/>
      <c r="D134" s="104"/>
      <c r="E134" s="104"/>
      <c r="F134" s="104"/>
      <c r="G134" s="105"/>
      <c r="H134" s="106"/>
      <c r="I134" s="105"/>
      <c r="J134" s="106"/>
      <c r="K134" s="105"/>
      <c r="L134" s="106"/>
      <c r="M134" s="105"/>
      <c r="N134" s="106"/>
      <c r="O134" s="53" t="str">
        <f t="shared" si="143"/>
        <v/>
      </c>
      <c r="P134" s="57" t="str">
        <f t="shared" si="144"/>
        <v/>
      </c>
      <c r="Q134" s="8"/>
      <c r="R134" s="52" t="str">
        <f t="shared" si="145"/>
        <v/>
      </c>
      <c r="S134" s="83">
        <f t="shared" si="127"/>
        <v>0</v>
      </c>
      <c r="T134" s="4" t="str">
        <f t="shared" si="146"/>
        <v/>
      </c>
      <c r="U134" s="4" t="str">
        <f t="shared" si="147"/>
        <v/>
      </c>
      <c r="V134" s="4" t="str">
        <f t="shared" si="148"/>
        <v/>
      </c>
      <c r="W134" s="4" t="str">
        <f t="shared" si="149"/>
        <v/>
      </c>
      <c r="X134" s="4">
        <f t="shared" si="150"/>
        <v>0</v>
      </c>
      <c r="Y134" s="4">
        <f t="shared" si="142"/>
        <v>0</v>
      </c>
      <c r="Z134" s="4">
        <f t="shared" si="172"/>
        <v>0</v>
      </c>
      <c r="AA134" s="4" t="str">
        <f t="shared" si="173"/>
        <v/>
      </c>
      <c r="AB134" s="4">
        <f t="shared" si="174"/>
        <v>0</v>
      </c>
      <c r="AC134" s="4" t="str">
        <f t="shared" si="175"/>
        <v/>
      </c>
      <c r="AD134" s="4">
        <f t="shared" si="176"/>
        <v>0</v>
      </c>
      <c r="AE134" s="4" t="str">
        <f t="shared" si="177"/>
        <v/>
      </c>
      <c r="AF134" s="4">
        <f t="shared" si="178"/>
        <v>0</v>
      </c>
      <c r="AG134" s="4" t="str">
        <f t="shared" si="179"/>
        <v/>
      </c>
      <c r="AH134" s="4" t="str">
        <f t="shared" si="151"/>
        <v/>
      </c>
      <c r="AI134" s="4" t="str">
        <f t="shared" si="152"/>
        <v/>
      </c>
      <c r="AJ134" s="9">
        <f t="shared" si="153"/>
        <v>0</v>
      </c>
      <c r="AK134" s="9">
        <f t="shared" si="128"/>
        <v>0</v>
      </c>
      <c r="AL134" s="9">
        <f t="shared" si="129"/>
        <v>0</v>
      </c>
      <c r="AM134" s="52" t="str">
        <f t="shared" ref="AM134:AM197" si="188">IF(B134="","",VLOOKUP(IF(O134&lt;20,R134,O134),$BT$6:$BY$105,6,0))</f>
        <v/>
      </c>
      <c r="AN134" s="4" t="str">
        <f t="shared" si="154"/>
        <v xml:space="preserve"> </v>
      </c>
      <c r="AO134" s="4" t="str">
        <f t="shared" si="155"/>
        <v/>
      </c>
      <c r="AP134" s="4" t="str">
        <f t="shared" si="156"/>
        <v/>
      </c>
      <c r="AQ134" s="4" t="str">
        <f t="shared" si="157"/>
        <v/>
      </c>
      <c r="AR134" s="4" t="str">
        <f t="shared" si="158"/>
        <v/>
      </c>
      <c r="AS134" s="4" t="str">
        <f t="shared" si="159"/>
        <v/>
      </c>
      <c r="AT134" s="4" t="str">
        <f t="shared" si="160"/>
        <v/>
      </c>
      <c r="AU134" s="4" t="str">
        <f t="shared" si="161"/>
        <v/>
      </c>
      <c r="AV134" s="4" t="str">
        <f t="shared" si="162"/>
        <v/>
      </c>
      <c r="AW134" s="4" t="str">
        <f t="shared" si="163"/>
        <v>999:99.99</v>
      </c>
      <c r="AX134" s="4" t="str">
        <f t="shared" si="164"/>
        <v>999:99.99</v>
      </c>
      <c r="AY134" s="4" t="str">
        <f t="shared" si="165"/>
        <v>999:99.99</v>
      </c>
      <c r="AZ134" s="4" t="str">
        <f t="shared" si="166"/>
        <v>999:99.99</v>
      </c>
      <c r="BA134" s="4">
        <f t="shared" si="167"/>
        <v>0</v>
      </c>
      <c r="BB134" s="4">
        <f t="shared" si="168"/>
        <v>0</v>
      </c>
      <c r="BC134" s="4">
        <f t="shared" si="169"/>
        <v>0</v>
      </c>
      <c r="BD134" s="4">
        <f t="shared" si="170"/>
        <v>0</v>
      </c>
      <c r="BG134" s="4">
        <v>27</v>
      </c>
      <c r="BH134" s="4" t="str">
        <f t="shared" si="180"/>
        <v/>
      </c>
      <c r="BI134" s="4" t="str">
        <f t="shared" si="181"/>
        <v/>
      </c>
      <c r="BJ134" s="4" t="str">
        <f t="shared" si="182"/>
        <v/>
      </c>
      <c r="BK134" s="4" t="str">
        <f t="shared" si="183"/>
        <v/>
      </c>
      <c r="BL134" s="4" t="str">
        <f t="shared" si="184"/>
        <v/>
      </c>
      <c r="BM134" s="4" t="str">
        <f t="shared" si="185"/>
        <v/>
      </c>
      <c r="BN134" s="4" t="str">
        <f t="shared" si="186"/>
        <v/>
      </c>
      <c r="BO134" s="4" t="str">
        <f t="shared" si="187"/>
        <v/>
      </c>
      <c r="BQ134" s="4">
        <f t="shared" si="138"/>
        <v>0</v>
      </c>
      <c r="BR134" s="4">
        <f t="shared" si="139"/>
        <v>0</v>
      </c>
    </row>
    <row r="135" spans="1:70" ht="22.5" customHeight="1" x14ac:dyDescent="0.15">
      <c r="A135" s="53" t="str">
        <f t="shared" si="171"/>
        <v/>
      </c>
      <c r="B135" s="103"/>
      <c r="C135" s="104"/>
      <c r="D135" s="104"/>
      <c r="E135" s="104"/>
      <c r="F135" s="104"/>
      <c r="G135" s="105"/>
      <c r="H135" s="106"/>
      <c r="I135" s="105"/>
      <c r="J135" s="106"/>
      <c r="K135" s="105"/>
      <c r="L135" s="106"/>
      <c r="M135" s="105"/>
      <c r="N135" s="106"/>
      <c r="O135" s="53" t="str">
        <f t="shared" si="143"/>
        <v/>
      </c>
      <c r="P135" s="57" t="str">
        <f t="shared" si="144"/>
        <v/>
      </c>
      <c r="Q135" s="8"/>
      <c r="R135" s="52" t="str">
        <f t="shared" si="145"/>
        <v/>
      </c>
      <c r="S135" s="83">
        <f t="shared" ref="S135:S198" si="189">IF(B135="",0,YEAR($V$1)-YEAR(B135))</f>
        <v>0</v>
      </c>
      <c r="T135" s="4" t="str">
        <f t="shared" si="146"/>
        <v/>
      </c>
      <c r="U135" s="4" t="str">
        <f t="shared" si="147"/>
        <v/>
      </c>
      <c r="V135" s="4" t="str">
        <f t="shared" si="148"/>
        <v/>
      </c>
      <c r="W135" s="4" t="str">
        <f t="shared" si="149"/>
        <v/>
      </c>
      <c r="X135" s="4">
        <f t="shared" si="150"/>
        <v>0</v>
      </c>
      <c r="Y135" s="4">
        <f t="shared" si="142"/>
        <v>0</v>
      </c>
      <c r="Z135" s="4">
        <f t="shared" si="172"/>
        <v>0</v>
      </c>
      <c r="AA135" s="4" t="str">
        <f t="shared" si="173"/>
        <v/>
      </c>
      <c r="AB135" s="4">
        <f t="shared" si="174"/>
        <v>0</v>
      </c>
      <c r="AC135" s="4" t="str">
        <f t="shared" si="175"/>
        <v/>
      </c>
      <c r="AD135" s="4">
        <f t="shared" si="176"/>
        <v>0</v>
      </c>
      <c r="AE135" s="4" t="str">
        <f t="shared" si="177"/>
        <v/>
      </c>
      <c r="AF135" s="4">
        <f t="shared" si="178"/>
        <v>0</v>
      </c>
      <c r="AG135" s="4" t="str">
        <f t="shared" si="179"/>
        <v/>
      </c>
      <c r="AH135" s="4" t="str">
        <f t="shared" si="151"/>
        <v/>
      </c>
      <c r="AI135" s="4" t="str">
        <f t="shared" si="152"/>
        <v/>
      </c>
      <c r="AJ135" s="9">
        <f t="shared" si="153"/>
        <v>0</v>
      </c>
      <c r="AK135" s="9">
        <f t="shared" ref="AK135:AK198" si="190">IF(AND(G135&lt;&gt;"",H135&lt;&gt;""),1,0)+IF(AND(I135&lt;&gt;"",J135&lt;&gt;""),1,0)</f>
        <v>0</v>
      </c>
      <c r="AL135" s="9">
        <f t="shared" ref="AL135:AL198" si="191">IF(AND(K135&lt;&gt;"",L135&lt;&gt;""),1,0)+IF(AND(M135&lt;&gt;"",N135&lt;&gt;""),1,0)</f>
        <v>0</v>
      </c>
      <c r="AM135" s="52" t="str">
        <f t="shared" si="188"/>
        <v/>
      </c>
      <c r="AN135" s="4" t="str">
        <f t="shared" si="154"/>
        <v xml:space="preserve"> </v>
      </c>
      <c r="AO135" s="4" t="str">
        <f t="shared" si="155"/>
        <v/>
      </c>
      <c r="AP135" s="4" t="str">
        <f t="shared" si="156"/>
        <v/>
      </c>
      <c r="AQ135" s="4" t="str">
        <f t="shared" si="157"/>
        <v/>
      </c>
      <c r="AR135" s="4" t="str">
        <f t="shared" si="158"/>
        <v/>
      </c>
      <c r="AS135" s="4" t="str">
        <f t="shared" si="159"/>
        <v/>
      </c>
      <c r="AT135" s="4" t="str">
        <f t="shared" si="160"/>
        <v/>
      </c>
      <c r="AU135" s="4" t="str">
        <f t="shared" si="161"/>
        <v/>
      </c>
      <c r="AV135" s="4" t="str">
        <f t="shared" si="162"/>
        <v/>
      </c>
      <c r="AW135" s="4" t="str">
        <f t="shared" si="163"/>
        <v>999:99.99</v>
      </c>
      <c r="AX135" s="4" t="str">
        <f t="shared" si="164"/>
        <v>999:99.99</v>
      </c>
      <c r="AY135" s="4" t="str">
        <f t="shared" si="165"/>
        <v>999:99.99</v>
      </c>
      <c r="AZ135" s="4" t="str">
        <f t="shared" si="166"/>
        <v>999:99.99</v>
      </c>
      <c r="BA135" s="4">
        <f t="shared" si="167"/>
        <v>0</v>
      </c>
      <c r="BB135" s="4">
        <f t="shared" si="168"/>
        <v>0</v>
      </c>
      <c r="BC135" s="4">
        <f t="shared" si="169"/>
        <v>0</v>
      </c>
      <c r="BD135" s="4">
        <f t="shared" si="170"/>
        <v>0</v>
      </c>
      <c r="BG135" s="4">
        <v>28</v>
      </c>
      <c r="BH135" s="4" t="str">
        <f t="shared" si="180"/>
        <v/>
      </c>
      <c r="BI135" s="4" t="str">
        <f t="shared" si="181"/>
        <v/>
      </c>
      <c r="BJ135" s="4" t="str">
        <f t="shared" si="182"/>
        <v/>
      </c>
      <c r="BK135" s="4" t="str">
        <f t="shared" si="183"/>
        <v/>
      </c>
      <c r="BL135" s="4" t="str">
        <f t="shared" si="184"/>
        <v/>
      </c>
      <c r="BM135" s="4" t="str">
        <f t="shared" si="185"/>
        <v/>
      </c>
      <c r="BN135" s="4" t="str">
        <f t="shared" si="186"/>
        <v/>
      </c>
      <c r="BO135" s="4" t="str">
        <f t="shared" si="187"/>
        <v/>
      </c>
      <c r="BQ135" s="4">
        <f t="shared" ref="BQ135:BQ198" si="192">IF(OR(AND(G135&lt;&gt;"",H135=""),AND(I135&lt;&gt;"",J135=""),AND(K135&lt;&gt;"",L135=""),AND(M135&lt;&gt;"",N135="")),1,0)</f>
        <v>0</v>
      </c>
      <c r="BR135" s="4">
        <f t="shared" ref="BR135:BR198" si="193">IF(OR(AND(G135="",H135&lt;&gt;""),AND(I135="",J135&lt;&gt;""),AND(K135="",L135&lt;&gt;""),AND(M135="",N135&lt;&gt;"")),1,0)</f>
        <v>0</v>
      </c>
    </row>
    <row r="136" spans="1:70" ht="22.5" customHeight="1" x14ac:dyDescent="0.15">
      <c r="A136" s="53" t="str">
        <f t="shared" si="171"/>
        <v/>
      </c>
      <c r="B136" s="103"/>
      <c r="C136" s="104"/>
      <c r="D136" s="104"/>
      <c r="E136" s="104"/>
      <c r="F136" s="104"/>
      <c r="G136" s="105"/>
      <c r="H136" s="106"/>
      <c r="I136" s="105"/>
      <c r="J136" s="106"/>
      <c r="K136" s="105"/>
      <c r="L136" s="106"/>
      <c r="M136" s="105"/>
      <c r="N136" s="106"/>
      <c r="O136" s="53" t="str">
        <f t="shared" si="143"/>
        <v/>
      </c>
      <c r="P136" s="57" t="str">
        <f t="shared" si="144"/>
        <v/>
      </c>
      <c r="Q136" s="8"/>
      <c r="R136" s="52" t="str">
        <f t="shared" si="145"/>
        <v/>
      </c>
      <c r="S136" s="83">
        <f t="shared" si="189"/>
        <v>0</v>
      </c>
      <c r="T136" s="4" t="str">
        <f t="shared" si="146"/>
        <v/>
      </c>
      <c r="U136" s="4" t="str">
        <f t="shared" si="147"/>
        <v/>
      </c>
      <c r="V136" s="4" t="str">
        <f t="shared" si="148"/>
        <v/>
      </c>
      <c r="W136" s="4" t="str">
        <f t="shared" si="149"/>
        <v/>
      </c>
      <c r="X136" s="4">
        <f t="shared" si="150"/>
        <v>0</v>
      </c>
      <c r="Y136" s="4">
        <f t="shared" si="142"/>
        <v>0</v>
      </c>
      <c r="Z136" s="4">
        <f t="shared" si="172"/>
        <v>0</v>
      </c>
      <c r="AA136" s="4" t="str">
        <f t="shared" si="173"/>
        <v/>
      </c>
      <c r="AB136" s="4">
        <f t="shared" si="174"/>
        <v>0</v>
      </c>
      <c r="AC136" s="4" t="str">
        <f t="shared" si="175"/>
        <v/>
      </c>
      <c r="AD136" s="4">
        <f t="shared" si="176"/>
        <v>0</v>
      </c>
      <c r="AE136" s="4" t="str">
        <f t="shared" si="177"/>
        <v/>
      </c>
      <c r="AF136" s="4">
        <f t="shared" si="178"/>
        <v>0</v>
      </c>
      <c r="AG136" s="4" t="str">
        <f t="shared" si="179"/>
        <v/>
      </c>
      <c r="AH136" s="4" t="str">
        <f t="shared" si="151"/>
        <v/>
      </c>
      <c r="AI136" s="4" t="str">
        <f t="shared" si="152"/>
        <v/>
      </c>
      <c r="AJ136" s="9">
        <f t="shared" si="153"/>
        <v>0</v>
      </c>
      <c r="AK136" s="9">
        <f t="shared" si="190"/>
        <v>0</v>
      </c>
      <c r="AL136" s="9">
        <f t="shared" si="191"/>
        <v>0</v>
      </c>
      <c r="AM136" s="52" t="str">
        <f t="shared" si="188"/>
        <v/>
      </c>
      <c r="AN136" s="4" t="str">
        <f t="shared" si="154"/>
        <v xml:space="preserve"> </v>
      </c>
      <c r="AO136" s="4" t="str">
        <f t="shared" si="155"/>
        <v/>
      </c>
      <c r="AP136" s="4" t="str">
        <f t="shared" si="156"/>
        <v/>
      </c>
      <c r="AQ136" s="4" t="str">
        <f t="shared" si="157"/>
        <v/>
      </c>
      <c r="AR136" s="4" t="str">
        <f t="shared" si="158"/>
        <v/>
      </c>
      <c r="AS136" s="4" t="str">
        <f t="shared" si="159"/>
        <v/>
      </c>
      <c r="AT136" s="4" t="str">
        <f t="shared" si="160"/>
        <v/>
      </c>
      <c r="AU136" s="4" t="str">
        <f t="shared" si="161"/>
        <v/>
      </c>
      <c r="AV136" s="4" t="str">
        <f t="shared" si="162"/>
        <v/>
      </c>
      <c r="AW136" s="4" t="str">
        <f t="shared" si="163"/>
        <v>999:99.99</v>
      </c>
      <c r="AX136" s="4" t="str">
        <f t="shared" si="164"/>
        <v>999:99.99</v>
      </c>
      <c r="AY136" s="4" t="str">
        <f t="shared" si="165"/>
        <v>999:99.99</v>
      </c>
      <c r="AZ136" s="4" t="str">
        <f t="shared" si="166"/>
        <v>999:99.99</v>
      </c>
      <c r="BA136" s="4">
        <f t="shared" si="167"/>
        <v>0</v>
      </c>
      <c r="BB136" s="4">
        <f t="shared" si="168"/>
        <v>0</v>
      </c>
      <c r="BC136" s="4">
        <f t="shared" si="169"/>
        <v>0</v>
      </c>
      <c r="BD136" s="4">
        <f t="shared" si="170"/>
        <v>0</v>
      </c>
      <c r="BG136" s="4">
        <v>29</v>
      </c>
      <c r="BH136" s="4" t="str">
        <f t="shared" si="180"/>
        <v/>
      </c>
      <c r="BI136" s="4" t="str">
        <f t="shared" si="181"/>
        <v/>
      </c>
      <c r="BJ136" s="4" t="str">
        <f t="shared" si="182"/>
        <v/>
      </c>
      <c r="BK136" s="4" t="str">
        <f t="shared" si="183"/>
        <v/>
      </c>
      <c r="BL136" s="4" t="str">
        <f t="shared" si="184"/>
        <v/>
      </c>
      <c r="BM136" s="4" t="str">
        <f t="shared" si="185"/>
        <v/>
      </c>
      <c r="BN136" s="4" t="str">
        <f t="shared" si="186"/>
        <v/>
      </c>
      <c r="BO136" s="4" t="str">
        <f t="shared" si="187"/>
        <v/>
      </c>
      <c r="BQ136" s="4">
        <f t="shared" si="192"/>
        <v>0</v>
      </c>
      <c r="BR136" s="4">
        <f t="shared" si="193"/>
        <v>0</v>
      </c>
    </row>
    <row r="137" spans="1:70" ht="22.5" customHeight="1" x14ac:dyDescent="0.15">
      <c r="A137" s="53" t="str">
        <f t="shared" si="171"/>
        <v/>
      </c>
      <c r="B137" s="103"/>
      <c r="C137" s="104"/>
      <c r="D137" s="104"/>
      <c r="E137" s="104"/>
      <c r="F137" s="104"/>
      <c r="G137" s="105"/>
      <c r="H137" s="106"/>
      <c r="I137" s="105"/>
      <c r="J137" s="106"/>
      <c r="K137" s="105"/>
      <c r="L137" s="106"/>
      <c r="M137" s="105"/>
      <c r="N137" s="106"/>
      <c r="O137" s="53" t="str">
        <f t="shared" si="143"/>
        <v/>
      </c>
      <c r="P137" s="57" t="str">
        <f t="shared" si="144"/>
        <v/>
      </c>
      <c r="Q137" s="8"/>
      <c r="R137" s="52" t="str">
        <f t="shared" si="145"/>
        <v/>
      </c>
      <c r="S137" s="83">
        <f t="shared" si="189"/>
        <v>0</v>
      </c>
      <c r="T137" s="4" t="str">
        <f t="shared" si="146"/>
        <v/>
      </c>
      <c r="U137" s="4" t="str">
        <f t="shared" si="147"/>
        <v/>
      </c>
      <c r="V137" s="4" t="str">
        <f t="shared" si="148"/>
        <v/>
      </c>
      <c r="W137" s="4" t="str">
        <f t="shared" si="149"/>
        <v/>
      </c>
      <c r="X137" s="4">
        <f t="shared" si="150"/>
        <v>0</v>
      </c>
      <c r="Y137" s="4">
        <f t="shared" si="142"/>
        <v>0</v>
      </c>
      <c r="Z137" s="4">
        <f t="shared" si="172"/>
        <v>0</v>
      </c>
      <c r="AA137" s="4" t="str">
        <f t="shared" si="173"/>
        <v/>
      </c>
      <c r="AB137" s="4">
        <f t="shared" si="174"/>
        <v>0</v>
      </c>
      <c r="AC137" s="4" t="str">
        <f t="shared" si="175"/>
        <v/>
      </c>
      <c r="AD137" s="4">
        <f t="shared" si="176"/>
        <v>0</v>
      </c>
      <c r="AE137" s="4" t="str">
        <f t="shared" si="177"/>
        <v/>
      </c>
      <c r="AF137" s="4">
        <f t="shared" si="178"/>
        <v>0</v>
      </c>
      <c r="AG137" s="4" t="str">
        <f t="shared" si="179"/>
        <v/>
      </c>
      <c r="AH137" s="4" t="str">
        <f t="shared" si="151"/>
        <v/>
      </c>
      <c r="AI137" s="4" t="str">
        <f t="shared" si="152"/>
        <v/>
      </c>
      <c r="AJ137" s="9">
        <f t="shared" si="153"/>
        <v>0</v>
      </c>
      <c r="AK137" s="9">
        <f t="shared" si="190"/>
        <v>0</v>
      </c>
      <c r="AL137" s="9">
        <f t="shared" si="191"/>
        <v>0</v>
      </c>
      <c r="AM137" s="52" t="str">
        <f t="shared" si="188"/>
        <v/>
      </c>
      <c r="AN137" s="4" t="str">
        <f t="shared" si="154"/>
        <v xml:space="preserve"> </v>
      </c>
      <c r="AO137" s="4" t="str">
        <f t="shared" si="155"/>
        <v/>
      </c>
      <c r="AP137" s="4" t="str">
        <f t="shared" si="156"/>
        <v/>
      </c>
      <c r="AQ137" s="4" t="str">
        <f t="shared" si="157"/>
        <v/>
      </c>
      <c r="AR137" s="4" t="str">
        <f t="shared" si="158"/>
        <v/>
      </c>
      <c r="AS137" s="4" t="str">
        <f t="shared" si="159"/>
        <v/>
      </c>
      <c r="AT137" s="4" t="str">
        <f t="shared" si="160"/>
        <v/>
      </c>
      <c r="AU137" s="4" t="str">
        <f t="shared" si="161"/>
        <v/>
      </c>
      <c r="AV137" s="4" t="str">
        <f t="shared" si="162"/>
        <v/>
      </c>
      <c r="AW137" s="4" t="str">
        <f t="shared" si="163"/>
        <v>999:99.99</v>
      </c>
      <c r="AX137" s="4" t="str">
        <f t="shared" si="164"/>
        <v>999:99.99</v>
      </c>
      <c r="AY137" s="4" t="str">
        <f t="shared" si="165"/>
        <v>999:99.99</v>
      </c>
      <c r="AZ137" s="4" t="str">
        <f t="shared" si="166"/>
        <v>999:99.99</v>
      </c>
      <c r="BA137" s="4">
        <f t="shared" si="167"/>
        <v>0</v>
      </c>
      <c r="BB137" s="4">
        <f t="shared" si="168"/>
        <v>0</v>
      </c>
      <c r="BC137" s="4">
        <f t="shared" si="169"/>
        <v>0</v>
      </c>
      <c r="BD137" s="4">
        <f t="shared" si="170"/>
        <v>0</v>
      </c>
      <c r="BG137" s="4">
        <v>30</v>
      </c>
      <c r="BH137" s="4" t="str">
        <f t="shared" si="180"/>
        <v/>
      </c>
      <c r="BI137" s="4" t="str">
        <f t="shared" si="181"/>
        <v/>
      </c>
      <c r="BJ137" s="4" t="str">
        <f t="shared" si="182"/>
        <v/>
      </c>
      <c r="BK137" s="4" t="str">
        <f t="shared" si="183"/>
        <v/>
      </c>
      <c r="BL137" s="4" t="str">
        <f t="shared" si="184"/>
        <v/>
      </c>
      <c r="BM137" s="4" t="str">
        <f t="shared" si="185"/>
        <v/>
      </c>
      <c r="BN137" s="4" t="str">
        <f t="shared" si="186"/>
        <v/>
      </c>
      <c r="BO137" s="4" t="str">
        <f t="shared" si="187"/>
        <v/>
      </c>
      <c r="BQ137" s="4">
        <f t="shared" si="192"/>
        <v>0</v>
      </c>
      <c r="BR137" s="4">
        <f t="shared" si="193"/>
        <v>0</v>
      </c>
    </row>
    <row r="138" spans="1:70" ht="22.5" customHeight="1" x14ac:dyDescent="0.15">
      <c r="A138" s="53" t="str">
        <f t="shared" si="171"/>
        <v/>
      </c>
      <c r="B138" s="103"/>
      <c r="C138" s="104"/>
      <c r="D138" s="104"/>
      <c r="E138" s="104"/>
      <c r="F138" s="104"/>
      <c r="G138" s="105"/>
      <c r="H138" s="106"/>
      <c r="I138" s="105"/>
      <c r="J138" s="106"/>
      <c r="K138" s="105"/>
      <c r="L138" s="106"/>
      <c r="M138" s="105"/>
      <c r="N138" s="106"/>
      <c r="O138" s="53" t="str">
        <f t="shared" si="143"/>
        <v/>
      </c>
      <c r="P138" s="57" t="str">
        <f t="shared" si="144"/>
        <v/>
      </c>
      <c r="Q138" s="8"/>
      <c r="R138" s="52" t="str">
        <f t="shared" si="145"/>
        <v/>
      </c>
      <c r="S138" s="83">
        <f t="shared" si="189"/>
        <v>0</v>
      </c>
      <c r="T138" s="4" t="str">
        <f t="shared" si="146"/>
        <v/>
      </c>
      <c r="U138" s="4" t="str">
        <f t="shared" si="147"/>
        <v/>
      </c>
      <c r="V138" s="4" t="str">
        <f t="shared" si="148"/>
        <v/>
      </c>
      <c r="W138" s="4" t="str">
        <f t="shared" si="149"/>
        <v/>
      </c>
      <c r="X138" s="4">
        <f t="shared" si="150"/>
        <v>0</v>
      </c>
      <c r="Y138" s="4">
        <f t="shared" si="142"/>
        <v>0</v>
      </c>
      <c r="Z138" s="4">
        <f t="shared" si="172"/>
        <v>0</v>
      </c>
      <c r="AA138" s="4" t="str">
        <f t="shared" si="173"/>
        <v/>
      </c>
      <c r="AB138" s="4">
        <f t="shared" si="174"/>
        <v>0</v>
      </c>
      <c r="AC138" s="4" t="str">
        <f t="shared" si="175"/>
        <v/>
      </c>
      <c r="AD138" s="4">
        <f t="shared" si="176"/>
        <v>0</v>
      </c>
      <c r="AE138" s="4" t="str">
        <f t="shared" si="177"/>
        <v/>
      </c>
      <c r="AF138" s="4">
        <f t="shared" si="178"/>
        <v>0</v>
      </c>
      <c r="AG138" s="4" t="str">
        <f t="shared" si="179"/>
        <v/>
      </c>
      <c r="AH138" s="4" t="str">
        <f t="shared" si="151"/>
        <v/>
      </c>
      <c r="AI138" s="4" t="str">
        <f t="shared" si="152"/>
        <v/>
      </c>
      <c r="AJ138" s="9">
        <f t="shared" si="153"/>
        <v>0</v>
      </c>
      <c r="AK138" s="9">
        <f t="shared" si="190"/>
        <v>0</v>
      </c>
      <c r="AL138" s="9">
        <f t="shared" si="191"/>
        <v>0</v>
      </c>
      <c r="AM138" s="52" t="str">
        <f t="shared" si="188"/>
        <v/>
      </c>
      <c r="AN138" s="4" t="str">
        <f t="shared" si="154"/>
        <v xml:space="preserve"> </v>
      </c>
      <c r="AO138" s="4" t="str">
        <f t="shared" si="155"/>
        <v/>
      </c>
      <c r="AP138" s="4" t="str">
        <f t="shared" si="156"/>
        <v/>
      </c>
      <c r="AQ138" s="4" t="str">
        <f t="shared" si="157"/>
        <v/>
      </c>
      <c r="AR138" s="4" t="str">
        <f t="shared" si="158"/>
        <v/>
      </c>
      <c r="AS138" s="4" t="str">
        <f t="shared" si="159"/>
        <v/>
      </c>
      <c r="AT138" s="4" t="str">
        <f t="shared" si="160"/>
        <v/>
      </c>
      <c r="AU138" s="4" t="str">
        <f t="shared" si="161"/>
        <v/>
      </c>
      <c r="AV138" s="4" t="str">
        <f t="shared" si="162"/>
        <v/>
      </c>
      <c r="AW138" s="4" t="str">
        <f t="shared" si="163"/>
        <v>999:99.99</v>
      </c>
      <c r="AX138" s="4" t="str">
        <f t="shared" si="164"/>
        <v>999:99.99</v>
      </c>
      <c r="AY138" s="4" t="str">
        <f t="shared" si="165"/>
        <v>999:99.99</v>
      </c>
      <c r="AZ138" s="4" t="str">
        <f t="shared" si="166"/>
        <v>999:99.99</v>
      </c>
      <c r="BA138" s="4">
        <f t="shared" si="167"/>
        <v>0</v>
      </c>
      <c r="BB138" s="4">
        <f t="shared" si="168"/>
        <v>0</v>
      </c>
      <c r="BC138" s="4">
        <f t="shared" si="169"/>
        <v>0</v>
      </c>
      <c r="BD138" s="4">
        <f t="shared" si="170"/>
        <v>0</v>
      </c>
      <c r="BG138" s="4">
        <v>31</v>
      </c>
      <c r="BH138" s="4" t="str">
        <f t="shared" si="180"/>
        <v/>
      </c>
      <c r="BI138" s="4" t="str">
        <f t="shared" si="181"/>
        <v/>
      </c>
      <c r="BJ138" s="4" t="str">
        <f t="shared" si="182"/>
        <v/>
      </c>
      <c r="BK138" s="4" t="str">
        <f t="shared" si="183"/>
        <v/>
      </c>
      <c r="BL138" s="4" t="str">
        <f t="shared" si="184"/>
        <v/>
      </c>
      <c r="BM138" s="4" t="str">
        <f t="shared" si="185"/>
        <v/>
      </c>
      <c r="BN138" s="4" t="str">
        <f t="shared" si="186"/>
        <v/>
      </c>
      <c r="BO138" s="4" t="str">
        <f t="shared" si="187"/>
        <v/>
      </c>
      <c r="BQ138" s="4">
        <f t="shared" si="192"/>
        <v>0</v>
      </c>
      <c r="BR138" s="4">
        <f t="shared" si="193"/>
        <v>0</v>
      </c>
    </row>
    <row r="139" spans="1:70" ht="22.5" customHeight="1" x14ac:dyDescent="0.15">
      <c r="A139" s="53" t="str">
        <f t="shared" si="171"/>
        <v/>
      </c>
      <c r="B139" s="103"/>
      <c r="C139" s="104"/>
      <c r="D139" s="104"/>
      <c r="E139" s="104"/>
      <c r="F139" s="104"/>
      <c r="G139" s="105"/>
      <c r="H139" s="106"/>
      <c r="I139" s="105"/>
      <c r="J139" s="106"/>
      <c r="K139" s="105"/>
      <c r="L139" s="106"/>
      <c r="M139" s="105"/>
      <c r="N139" s="106"/>
      <c r="O139" s="53" t="str">
        <f t="shared" si="143"/>
        <v/>
      </c>
      <c r="P139" s="57" t="str">
        <f t="shared" si="144"/>
        <v/>
      </c>
      <c r="Q139" s="8"/>
      <c r="R139" s="52" t="str">
        <f t="shared" si="145"/>
        <v/>
      </c>
      <c r="S139" s="83">
        <f t="shared" si="189"/>
        <v>0</v>
      </c>
      <c r="T139" s="4" t="str">
        <f t="shared" si="146"/>
        <v/>
      </c>
      <c r="U139" s="4" t="str">
        <f t="shared" si="147"/>
        <v/>
      </c>
      <c r="V139" s="4" t="str">
        <f t="shared" si="148"/>
        <v/>
      </c>
      <c r="W139" s="4" t="str">
        <f t="shared" si="149"/>
        <v/>
      </c>
      <c r="X139" s="4">
        <f t="shared" si="150"/>
        <v>0</v>
      </c>
      <c r="Y139" s="4">
        <f t="shared" ref="Y139:Y170" si="194">Y138+IF(AH139="",0,1)</f>
        <v>0</v>
      </c>
      <c r="Z139" s="4">
        <f t="shared" si="172"/>
        <v>0</v>
      </c>
      <c r="AA139" s="4" t="str">
        <f t="shared" si="173"/>
        <v/>
      </c>
      <c r="AB139" s="4">
        <f t="shared" si="174"/>
        <v>0</v>
      </c>
      <c r="AC139" s="4" t="str">
        <f t="shared" si="175"/>
        <v/>
      </c>
      <c r="AD139" s="4">
        <f t="shared" si="176"/>
        <v>0</v>
      </c>
      <c r="AE139" s="4" t="str">
        <f t="shared" si="177"/>
        <v/>
      </c>
      <c r="AF139" s="4">
        <f t="shared" si="178"/>
        <v>0</v>
      </c>
      <c r="AG139" s="4" t="str">
        <f t="shared" si="179"/>
        <v/>
      </c>
      <c r="AH139" s="4" t="str">
        <f t="shared" si="151"/>
        <v/>
      </c>
      <c r="AI139" s="4" t="str">
        <f t="shared" si="152"/>
        <v/>
      </c>
      <c r="AJ139" s="9">
        <f t="shared" si="153"/>
        <v>0</v>
      </c>
      <c r="AK139" s="9">
        <f t="shared" si="190"/>
        <v>0</v>
      </c>
      <c r="AL139" s="9">
        <f t="shared" si="191"/>
        <v>0</v>
      </c>
      <c r="AM139" s="52" t="str">
        <f t="shared" si="188"/>
        <v/>
      </c>
      <c r="AN139" s="4" t="str">
        <f t="shared" si="154"/>
        <v xml:space="preserve"> </v>
      </c>
      <c r="AO139" s="4" t="str">
        <f t="shared" si="155"/>
        <v/>
      </c>
      <c r="AP139" s="4" t="str">
        <f t="shared" si="156"/>
        <v/>
      </c>
      <c r="AQ139" s="4" t="str">
        <f t="shared" si="157"/>
        <v/>
      </c>
      <c r="AR139" s="4" t="str">
        <f t="shared" si="158"/>
        <v/>
      </c>
      <c r="AS139" s="4" t="str">
        <f t="shared" si="159"/>
        <v/>
      </c>
      <c r="AT139" s="4" t="str">
        <f t="shared" si="160"/>
        <v/>
      </c>
      <c r="AU139" s="4" t="str">
        <f t="shared" si="161"/>
        <v/>
      </c>
      <c r="AV139" s="4" t="str">
        <f t="shared" si="162"/>
        <v/>
      </c>
      <c r="AW139" s="4" t="str">
        <f t="shared" si="163"/>
        <v>999:99.99</v>
      </c>
      <c r="AX139" s="4" t="str">
        <f t="shared" si="164"/>
        <v>999:99.99</v>
      </c>
      <c r="AY139" s="4" t="str">
        <f t="shared" si="165"/>
        <v>999:99.99</v>
      </c>
      <c r="AZ139" s="4" t="str">
        <f t="shared" si="166"/>
        <v>999:99.99</v>
      </c>
      <c r="BA139" s="4">
        <f t="shared" si="167"/>
        <v>0</v>
      </c>
      <c r="BB139" s="4">
        <f t="shared" si="168"/>
        <v>0</v>
      </c>
      <c r="BC139" s="4">
        <f t="shared" si="169"/>
        <v>0</v>
      </c>
      <c r="BD139" s="4">
        <f t="shared" si="170"/>
        <v>0</v>
      </c>
      <c r="BG139" s="4">
        <v>32</v>
      </c>
      <c r="BH139" s="4" t="str">
        <f t="shared" si="180"/>
        <v/>
      </c>
      <c r="BI139" s="4" t="str">
        <f t="shared" si="181"/>
        <v/>
      </c>
      <c r="BJ139" s="4" t="str">
        <f t="shared" si="182"/>
        <v/>
      </c>
      <c r="BK139" s="4" t="str">
        <f t="shared" si="183"/>
        <v/>
      </c>
      <c r="BL139" s="4" t="str">
        <f t="shared" si="184"/>
        <v/>
      </c>
      <c r="BM139" s="4" t="str">
        <f t="shared" si="185"/>
        <v/>
      </c>
      <c r="BN139" s="4" t="str">
        <f t="shared" si="186"/>
        <v/>
      </c>
      <c r="BO139" s="4" t="str">
        <f t="shared" si="187"/>
        <v/>
      </c>
      <c r="BQ139" s="4">
        <f t="shared" si="192"/>
        <v>0</v>
      </c>
      <c r="BR139" s="4">
        <f t="shared" si="193"/>
        <v>0</v>
      </c>
    </row>
    <row r="140" spans="1:70" ht="22.5" customHeight="1" x14ac:dyDescent="0.15">
      <c r="A140" s="53" t="str">
        <f t="shared" si="171"/>
        <v/>
      </c>
      <c r="B140" s="103"/>
      <c r="C140" s="104"/>
      <c r="D140" s="104"/>
      <c r="E140" s="104"/>
      <c r="F140" s="104"/>
      <c r="G140" s="105"/>
      <c r="H140" s="106"/>
      <c r="I140" s="105"/>
      <c r="J140" s="106"/>
      <c r="K140" s="105"/>
      <c r="L140" s="106"/>
      <c r="M140" s="105"/>
      <c r="N140" s="106"/>
      <c r="O140" s="53" t="str">
        <f t="shared" ref="O140:O171" si="195">IF(B140="","",DATEDIF(B140,$V$1,"Y") )</f>
        <v/>
      </c>
      <c r="P140" s="57" t="str">
        <f t="shared" ref="P140:P171" si="196">IF(B140="","",VLOOKUP(IF(R140&lt;20,R140,O140),$BT$6:$BY$105,4,0))</f>
        <v/>
      </c>
      <c r="Q140" s="8"/>
      <c r="R140" s="52" t="str">
        <f t="shared" ref="R140:R171" si="197">IF(B140="","",DATEDIF(B140,$V$2,"Y") )</f>
        <v/>
      </c>
      <c r="S140" s="83">
        <f t="shared" si="189"/>
        <v>0</v>
      </c>
      <c r="T140" s="4" t="str">
        <f t="shared" ref="T140:T171" si="198">IF(OR(B140="",AJ140=0),"",VLOOKUP(R140,$BT$6:$BV$105,2,0))</f>
        <v/>
      </c>
      <c r="U140" s="4" t="str">
        <f t="shared" ref="U140:U171" si="199">IF(OR(B140="",AJ140=0),"",VLOOKUP(R140,$BT$6:$BV$105,3,0))</f>
        <v/>
      </c>
      <c r="V140" s="4" t="str">
        <f t="shared" ref="V140:V171" si="200">TRIM(C140)</f>
        <v/>
      </c>
      <c r="W140" s="4" t="str">
        <f t="shared" ref="W140:W171" si="201">TRIM(D140)</f>
        <v/>
      </c>
      <c r="X140" s="4">
        <f t="shared" ref="X140:X166" si="202">LEN(V140)+LEN(W140)</f>
        <v>0</v>
      </c>
      <c r="Y140" s="4">
        <f t="shared" si="194"/>
        <v>0</v>
      </c>
      <c r="Z140" s="4">
        <f t="shared" si="172"/>
        <v>0</v>
      </c>
      <c r="AA140" s="4" t="str">
        <f t="shared" si="173"/>
        <v/>
      </c>
      <c r="AB140" s="4">
        <f t="shared" si="174"/>
        <v>0</v>
      </c>
      <c r="AC140" s="4" t="str">
        <f t="shared" si="175"/>
        <v/>
      </c>
      <c r="AD140" s="4">
        <f t="shared" si="176"/>
        <v>0</v>
      </c>
      <c r="AE140" s="4" t="str">
        <f t="shared" si="177"/>
        <v/>
      </c>
      <c r="AF140" s="4">
        <f t="shared" si="178"/>
        <v>0</v>
      </c>
      <c r="AG140" s="4" t="str">
        <f t="shared" si="179"/>
        <v/>
      </c>
      <c r="AH140" s="4" t="str">
        <f t="shared" ref="AH140:AH171" si="203">IF(AJ140=0,"",V140&amp;IF(OR(X140&gt;4,X140=0),"",REPT("  ",5-X140))&amp;W140)</f>
        <v/>
      </c>
      <c r="AI140" s="4" t="str">
        <f t="shared" ref="AI140:AI171" si="204">IF(AH140="","",Y140)</f>
        <v/>
      </c>
      <c r="AJ140" s="9">
        <f t="shared" ref="AJ140:AJ171" si="205">COUNTA(G140,I140,K140,M140)</f>
        <v>0</v>
      </c>
      <c r="AK140" s="9">
        <f t="shared" si="190"/>
        <v>0</v>
      </c>
      <c r="AL140" s="9">
        <f t="shared" si="191"/>
        <v>0</v>
      </c>
      <c r="AM140" s="52" t="str">
        <f t="shared" si="188"/>
        <v/>
      </c>
      <c r="AN140" s="4" t="str">
        <f t="shared" ref="AN140:AN171" si="206">TRIM(ASC(E140))&amp;" "&amp;TRIM(ASC(F140))</f>
        <v xml:space="preserve"> </v>
      </c>
      <c r="AO140" s="4" t="str">
        <f t="shared" ref="AO140:AO171" si="207">IF(G140="","",VLOOKUP(G140,$BZ$6:$CA$20,2,0))</f>
        <v/>
      </c>
      <c r="AP140" s="4" t="str">
        <f t="shared" ref="AP140:AP171" si="208">IF(I140="","",VLOOKUP(I140,$BZ$6:$CA$20,2,0))</f>
        <v/>
      </c>
      <c r="AQ140" s="4" t="str">
        <f t="shared" ref="AQ140:AQ171" si="209">IF(K140="","",VLOOKUP(K140,$BZ$6:$CA$20,2,0))</f>
        <v/>
      </c>
      <c r="AR140" s="4" t="str">
        <f t="shared" ref="AR140:AR171" si="210">IF(M140="","",VLOOKUP(M140,$BZ$6:$CA$20,2,0))</f>
        <v/>
      </c>
      <c r="AS140" s="4" t="str">
        <f t="shared" ref="AS140:AS171" si="211">IF(G140="","",VALUE(LEFT(G140,3)))</f>
        <v/>
      </c>
      <c r="AT140" s="4" t="str">
        <f t="shared" ref="AT140:AT171" si="212">IF(I140="","",VALUE(LEFT(I140,3)))</f>
        <v/>
      </c>
      <c r="AU140" s="4" t="str">
        <f t="shared" ref="AU140:AU171" si="213">IF(K140="","",VALUE(LEFT(K140,3)))</f>
        <v/>
      </c>
      <c r="AV140" s="4" t="str">
        <f t="shared" ref="AV140:AV171" si="214">IF(M140="","",VALUE(LEFT(M140,3)))</f>
        <v/>
      </c>
      <c r="AW140" s="4" t="str">
        <f t="shared" ref="AW140:AW171" si="215">IF(H140="","999:99.99"," "&amp;LEFT(RIGHT("  "&amp;TEXT(H140,"0.00"),7),2)&amp;":"&amp;RIGHT(TEXT(H140,"0.00"),5))</f>
        <v>999:99.99</v>
      </c>
      <c r="AX140" s="4" t="str">
        <f t="shared" ref="AX140:AX171" si="216">IF(J140="","999:99.99"," "&amp;LEFT(RIGHT("  "&amp;TEXT(J140,"0.00"),7),2)&amp;":"&amp;RIGHT(TEXT(J140,"0.00"),5))</f>
        <v>999:99.99</v>
      </c>
      <c r="AY140" s="4" t="str">
        <f t="shared" ref="AY140:AY171" si="217">IF(L140="","999:99.99"," "&amp;LEFT(RIGHT("  "&amp;TEXT(L140,"0.00"),7),2)&amp;":"&amp;RIGHT(TEXT(L140,"0.00"),5))</f>
        <v>999:99.99</v>
      </c>
      <c r="AZ140" s="4" t="str">
        <f t="shared" ref="AZ140:AZ171" si="218">IF(N140="","999:99.99"," "&amp;LEFT(RIGHT("  "&amp;TEXT(N140,"0.00"),7),2)&amp;":"&amp;RIGHT(TEXT(N140,"0.00"),5))</f>
        <v>999:99.99</v>
      </c>
      <c r="BA140" s="4">
        <f t="shared" ref="BA140:BA171" si="219">IF(G140="",0,1)*IF(OR(G140=I140,G140=K140,G140=M140),1,0)</f>
        <v>0</v>
      </c>
      <c r="BB140" s="4">
        <f t="shared" ref="BB140:BB171" si="220">IF(I140="",0,1)*IF(OR(I140=G140,I140=K140,I140=M140),1,0)</f>
        <v>0</v>
      </c>
      <c r="BC140" s="4">
        <f t="shared" ref="BC140:BC171" si="221">IF(K140="",0,1)*IF(OR(K140=G140,K140=I140,K140=M140),1,0)</f>
        <v>0</v>
      </c>
      <c r="BD140" s="4">
        <f t="shared" ref="BD140:BD171" si="222">IF(M140="",0,1)*IF(OR(M140=G140,M140=I140,M140=K140),1,0)</f>
        <v>0</v>
      </c>
      <c r="BG140" s="4">
        <v>33</v>
      </c>
      <c r="BH140" s="4" t="str">
        <f t="shared" si="180"/>
        <v/>
      </c>
      <c r="BI140" s="4" t="str">
        <f t="shared" si="181"/>
        <v/>
      </c>
      <c r="BJ140" s="4" t="str">
        <f t="shared" si="182"/>
        <v/>
      </c>
      <c r="BK140" s="4" t="str">
        <f t="shared" si="183"/>
        <v/>
      </c>
      <c r="BL140" s="4" t="str">
        <f t="shared" si="184"/>
        <v/>
      </c>
      <c r="BM140" s="4" t="str">
        <f t="shared" si="185"/>
        <v/>
      </c>
      <c r="BN140" s="4" t="str">
        <f t="shared" si="186"/>
        <v/>
      </c>
      <c r="BO140" s="4" t="str">
        <f t="shared" si="187"/>
        <v/>
      </c>
      <c r="BQ140" s="4">
        <f t="shared" si="192"/>
        <v>0</v>
      </c>
      <c r="BR140" s="4">
        <f t="shared" si="193"/>
        <v>0</v>
      </c>
    </row>
    <row r="141" spans="1:70" ht="22.5" customHeight="1" x14ac:dyDescent="0.15">
      <c r="A141" s="53" t="str">
        <f t="shared" si="171"/>
        <v/>
      </c>
      <c r="B141" s="103"/>
      <c r="C141" s="104"/>
      <c r="D141" s="104"/>
      <c r="E141" s="104"/>
      <c r="F141" s="104"/>
      <c r="G141" s="105"/>
      <c r="H141" s="106"/>
      <c r="I141" s="105"/>
      <c r="J141" s="106"/>
      <c r="K141" s="105"/>
      <c r="L141" s="106"/>
      <c r="M141" s="105"/>
      <c r="N141" s="106"/>
      <c r="O141" s="53" t="str">
        <f t="shared" si="195"/>
        <v/>
      </c>
      <c r="P141" s="57" t="str">
        <f t="shared" si="196"/>
        <v/>
      </c>
      <c r="Q141" s="8"/>
      <c r="R141" s="52" t="str">
        <f t="shared" si="197"/>
        <v/>
      </c>
      <c r="S141" s="83">
        <f t="shared" si="189"/>
        <v>0</v>
      </c>
      <c r="T141" s="4" t="str">
        <f t="shared" si="198"/>
        <v/>
      </c>
      <c r="U141" s="4" t="str">
        <f t="shared" si="199"/>
        <v/>
      </c>
      <c r="V141" s="4" t="str">
        <f t="shared" si="200"/>
        <v/>
      </c>
      <c r="W141" s="4" t="str">
        <f t="shared" si="201"/>
        <v/>
      </c>
      <c r="X141" s="4">
        <f t="shared" si="202"/>
        <v>0</v>
      </c>
      <c r="Y141" s="4">
        <f t="shared" si="194"/>
        <v>0</v>
      </c>
      <c r="Z141" s="4">
        <f t="shared" si="172"/>
        <v>0</v>
      </c>
      <c r="AA141" s="4" t="str">
        <f t="shared" si="173"/>
        <v/>
      </c>
      <c r="AB141" s="4">
        <f t="shared" si="174"/>
        <v>0</v>
      </c>
      <c r="AC141" s="4" t="str">
        <f t="shared" si="175"/>
        <v/>
      </c>
      <c r="AD141" s="4">
        <f t="shared" si="176"/>
        <v>0</v>
      </c>
      <c r="AE141" s="4" t="str">
        <f t="shared" si="177"/>
        <v/>
      </c>
      <c r="AF141" s="4">
        <f t="shared" si="178"/>
        <v>0</v>
      </c>
      <c r="AG141" s="4" t="str">
        <f t="shared" si="179"/>
        <v/>
      </c>
      <c r="AH141" s="4" t="str">
        <f t="shared" si="203"/>
        <v/>
      </c>
      <c r="AI141" s="4" t="str">
        <f t="shared" si="204"/>
        <v/>
      </c>
      <c r="AJ141" s="9">
        <f t="shared" si="205"/>
        <v>0</v>
      </c>
      <c r="AK141" s="9">
        <f t="shared" si="190"/>
        <v>0</v>
      </c>
      <c r="AL141" s="9">
        <f t="shared" si="191"/>
        <v>0</v>
      </c>
      <c r="AM141" s="52" t="str">
        <f t="shared" si="188"/>
        <v/>
      </c>
      <c r="AN141" s="4" t="str">
        <f t="shared" si="206"/>
        <v xml:space="preserve"> </v>
      </c>
      <c r="AO141" s="4" t="str">
        <f t="shared" si="207"/>
        <v/>
      </c>
      <c r="AP141" s="4" t="str">
        <f t="shared" si="208"/>
        <v/>
      </c>
      <c r="AQ141" s="4" t="str">
        <f t="shared" si="209"/>
        <v/>
      </c>
      <c r="AR141" s="4" t="str">
        <f t="shared" si="210"/>
        <v/>
      </c>
      <c r="AS141" s="4" t="str">
        <f t="shared" si="211"/>
        <v/>
      </c>
      <c r="AT141" s="4" t="str">
        <f t="shared" si="212"/>
        <v/>
      </c>
      <c r="AU141" s="4" t="str">
        <f t="shared" si="213"/>
        <v/>
      </c>
      <c r="AV141" s="4" t="str">
        <f t="shared" si="214"/>
        <v/>
      </c>
      <c r="AW141" s="4" t="str">
        <f t="shared" si="215"/>
        <v>999:99.99</v>
      </c>
      <c r="AX141" s="4" t="str">
        <f t="shared" si="216"/>
        <v>999:99.99</v>
      </c>
      <c r="AY141" s="4" t="str">
        <f t="shared" si="217"/>
        <v>999:99.99</v>
      </c>
      <c r="AZ141" s="4" t="str">
        <f t="shared" si="218"/>
        <v>999:99.99</v>
      </c>
      <c r="BA141" s="4">
        <f t="shared" si="219"/>
        <v>0</v>
      </c>
      <c r="BB141" s="4">
        <f t="shared" si="220"/>
        <v>0</v>
      </c>
      <c r="BC141" s="4">
        <f t="shared" si="221"/>
        <v>0</v>
      </c>
      <c r="BD141" s="4">
        <f t="shared" si="222"/>
        <v>0</v>
      </c>
      <c r="BG141" s="4">
        <v>34</v>
      </c>
      <c r="BH141" s="4" t="str">
        <f t="shared" si="180"/>
        <v/>
      </c>
      <c r="BI141" s="4" t="str">
        <f t="shared" si="181"/>
        <v/>
      </c>
      <c r="BJ141" s="4" t="str">
        <f t="shared" si="182"/>
        <v/>
      </c>
      <c r="BK141" s="4" t="str">
        <f t="shared" si="183"/>
        <v/>
      </c>
      <c r="BL141" s="4" t="str">
        <f t="shared" si="184"/>
        <v/>
      </c>
      <c r="BM141" s="4" t="str">
        <f t="shared" si="185"/>
        <v/>
      </c>
      <c r="BN141" s="4" t="str">
        <f t="shared" si="186"/>
        <v/>
      </c>
      <c r="BO141" s="4" t="str">
        <f t="shared" si="187"/>
        <v/>
      </c>
      <c r="BQ141" s="4">
        <f t="shared" si="192"/>
        <v>0</v>
      </c>
      <c r="BR141" s="4">
        <f t="shared" si="193"/>
        <v>0</v>
      </c>
    </row>
    <row r="142" spans="1:70" ht="22.5" customHeight="1" x14ac:dyDescent="0.15">
      <c r="A142" s="53" t="str">
        <f t="shared" si="171"/>
        <v/>
      </c>
      <c r="B142" s="103"/>
      <c r="C142" s="104"/>
      <c r="D142" s="104"/>
      <c r="E142" s="104"/>
      <c r="F142" s="104"/>
      <c r="G142" s="105"/>
      <c r="H142" s="106"/>
      <c r="I142" s="105"/>
      <c r="J142" s="106"/>
      <c r="K142" s="105"/>
      <c r="L142" s="106"/>
      <c r="M142" s="105"/>
      <c r="N142" s="106"/>
      <c r="O142" s="53" t="str">
        <f t="shared" si="195"/>
        <v/>
      </c>
      <c r="P142" s="57" t="str">
        <f t="shared" si="196"/>
        <v/>
      </c>
      <c r="Q142" s="8"/>
      <c r="R142" s="52" t="str">
        <f t="shared" si="197"/>
        <v/>
      </c>
      <c r="S142" s="83">
        <f t="shared" si="189"/>
        <v>0</v>
      </c>
      <c r="T142" s="4" t="str">
        <f t="shared" si="198"/>
        <v/>
      </c>
      <c r="U142" s="4" t="str">
        <f t="shared" si="199"/>
        <v/>
      </c>
      <c r="V142" s="4" t="str">
        <f t="shared" si="200"/>
        <v/>
      </c>
      <c r="W142" s="4" t="str">
        <f t="shared" si="201"/>
        <v/>
      </c>
      <c r="X142" s="4">
        <f t="shared" si="202"/>
        <v>0</v>
      </c>
      <c r="Y142" s="4">
        <f t="shared" si="194"/>
        <v>0</v>
      </c>
      <c r="Z142" s="4">
        <f t="shared" si="172"/>
        <v>0</v>
      </c>
      <c r="AA142" s="4" t="str">
        <f t="shared" si="173"/>
        <v/>
      </c>
      <c r="AB142" s="4">
        <f t="shared" si="174"/>
        <v>0</v>
      </c>
      <c r="AC142" s="4" t="str">
        <f t="shared" si="175"/>
        <v/>
      </c>
      <c r="AD142" s="4">
        <f t="shared" si="176"/>
        <v>0</v>
      </c>
      <c r="AE142" s="4" t="str">
        <f t="shared" si="177"/>
        <v/>
      </c>
      <c r="AF142" s="4">
        <f t="shared" si="178"/>
        <v>0</v>
      </c>
      <c r="AG142" s="4" t="str">
        <f t="shared" si="179"/>
        <v/>
      </c>
      <c r="AH142" s="4" t="str">
        <f t="shared" si="203"/>
        <v/>
      </c>
      <c r="AI142" s="4" t="str">
        <f t="shared" si="204"/>
        <v/>
      </c>
      <c r="AJ142" s="9">
        <f t="shared" si="205"/>
        <v>0</v>
      </c>
      <c r="AK142" s="9">
        <f t="shared" si="190"/>
        <v>0</v>
      </c>
      <c r="AL142" s="9">
        <f t="shared" si="191"/>
        <v>0</v>
      </c>
      <c r="AM142" s="52" t="str">
        <f t="shared" si="188"/>
        <v/>
      </c>
      <c r="AN142" s="4" t="str">
        <f t="shared" si="206"/>
        <v xml:space="preserve"> </v>
      </c>
      <c r="AO142" s="4" t="str">
        <f t="shared" si="207"/>
        <v/>
      </c>
      <c r="AP142" s="4" t="str">
        <f t="shared" si="208"/>
        <v/>
      </c>
      <c r="AQ142" s="4" t="str">
        <f t="shared" si="209"/>
        <v/>
      </c>
      <c r="AR142" s="4" t="str">
        <f t="shared" si="210"/>
        <v/>
      </c>
      <c r="AS142" s="4" t="str">
        <f t="shared" si="211"/>
        <v/>
      </c>
      <c r="AT142" s="4" t="str">
        <f t="shared" si="212"/>
        <v/>
      </c>
      <c r="AU142" s="4" t="str">
        <f t="shared" si="213"/>
        <v/>
      </c>
      <c r="AV142" s="4" t="str">
        <f t="shared" si="214"/>
        <v/>
      </c>
      <c r="AW142" s="4" t="str">
        <f t="shared" si="215"/>
        <v>999:99.99</v>
      </c>
      <c r="AX142" s="4" t="str">
        <f t="shared" si="216"/>
        <v>999:99.99</v>
      </c>
      <c r="AY142" s="4" t="str">
        <f t="shared" si="217"/>
        <v>999:99.99</v>
      </c>
      <c r="AZ142" s="4" t="str">
        <f t="shared" si="218"/>
        <v>999:99.99</v>
      </c>
      <c r="BA142" s="4">
        <f t="shared" si="219"/>
        <v>0</v>
      </c>
      <c r="BB142" s="4">
        <f t="shared" si="220"/>
        <v>0</v>
      </c>
      <c r="BC142" s="4">
        <f t="shared" si="221"/>
        <v>0</v>
      </c>
      <c r="BD142" s="4">
        <f t="shared" si="222"/>
        <v>0</v>
      </c>
      <c r="BG142" s="4">
        <v>35</v>
      </c>
      <c r="BH142" s="4" t="str">
        <f t="shared" si="180"/>
        <v/>
      </c>
      <c r="BI142" s="4" t="str">
        <f t="shared" si="181"/>
        <v/>
      </c>
      <c r="BJ142" s="4" t="str">
        <f t="shared" si="182"/>
        <v/>
      </c>
      <c r="BK142" s="4" t="str">
        <f t="shared" si="183"/>
        <v/>
      </c>
      <c r="BL142" s="4" t="str">
        <f t="shared" si="184"/>
        <v/>
      </c>
      <c r="BM142" s="4" t="str">
        <f t="shared" si="185"/>
        <v/>
      </c>
      <c r="BN142" s="4" t="str">
        <f t="shared" si="186"/>
        <v/>
      </c>
      <c r="BO142" s="4" t="str">
        <f t="shared" si="187"/>
        <v/>
      </c>
      <c r="BQ142" s="4">
        <f t="shared" si="192"/>
        <v>0</v>
      </c>
      <c r="BR142" s="4">
        <f t="shared" si="193"/>
        <v>0</v>
      </c>
    </row>
    <row r="143" spans="1:70" ht="22.5" customHeight="1" x14ac:dyDescent="0.15">
      <c r="A143" s="53" t="str">
        <f t="shared" si="171"/>
        <v/>
      </c>
      <c r="B143" s="103"/>
      <c r="C143" s="104"/>
      <c r="D143" s="104"/>
      <c r="E143" s="104"/>
      <c r="F143" s="104"/>
      <c r="G143" s="105"/>
      <c r="H143" s="106"/>
      <c r="I143" s="105"/>
      <c r="J143" s="106"/>
      <c r="K143" s="105"/>
      <c r="L143" s="106"/>
      <c r="M143" s="105"/>
      <c r="N143" s="106"/>
      <c r="O143" s="53" t="str">
        <f t="shared" si="195"/>
        <v/>
      </c>
      <c r="P143" s="57" t="str">
        <f t="shared" si="196"/>
        <v/>
      </c>
      <c r="Q143" s="8"/>
      <c r="R143" s="52" t="str">
        <f t="shared" si="197"/>
        <v/>
      </c>
      <c r="S143" s="83">
        <f t="shared" si="189"/>
        <v>0</v>
      </c>
      <c r="T143" s="4" t="str">
        <f t="shared" si="198"/>
        <v/>
      </c>
      <c r="U143" s="4" t="str">
        <f t="shared" si="199"/>
        <v/>
      </c>
      <c r="V143" s="4" t="str">
        <f t="shared" si="200"/>
        <v/>
      </c>
      <c r="W143" s="4" t="str">
        <f t="shared" si="201"/>
        <v/>
      </c>
      <c r="X143" s="4">
        <f t="shared" si="202"/>
        <v>0</v>
      </c>
      <c r="Y143" s="4">
        <f t="shared" si="194"/>
        <v>0</v>
      </c>
      <c r="Z143" s="4">
        <f t="shared" si="172"/>
        <v>0</v>
      </c>
      <c r="AA143" s="4" t="str">
        <f t="shared" si="173"/>
        <v/>
      </c>
      <c r="AB143" s="4">
        <f t="shared" si="174"/>
        <v>0</v>
      </c>
      <c r="AC143" s="4" t="str">
        <f t="shared" si="175"/>
        <v/>
      </c>
      <c r="AD143" s="4">
        <f t="shared" si="176"/>
        <v>0</v>
      </c>
      <c r="AE143" s="4" t="str">
        <f t="shared" si="177"/>
        <v/>
      </c>
      <c r="AF143" s="4">
        <f t="shared" si="178"/>
        <v>0</v>
      </c>
      <c r="AG143" s="4" t="str">
        <f t="shared" si="179"/>
        <v/>
      </c>
      <c r="AH143" s="4" t="str">
        <f t="shared" si="203"/>
        <v/>
      </c>
      <c r="AI143" s="4" t="str">
        <f t="shared" si="204"/>
        <v/>
      </c>
      <c r="AJ143" s="9">
        <f t="shared" si="205"/>
        <v>0</v>
      </c>
      <c r="AK143" s="9">
        <f t="shared" si="190"/>
        <v>0</v>
      </c>
      <c r="AL143" s="9">
        <f t="shared" si="191"/>
        <v>0</v>
      </c>
      <c r="AM143" s="52" t="str">
        <f t="shared" si="188"/>
        <v/>
      </c>
      <c r="AN143" s="4" t="str">
        <f t="shared" si="206"/>
        <v xml:space="preserve"> </v>
      </c>
      <c r="AO143" s="4" t="str">
        <f t="shared" si="207"/>
        <v/>
      </c>
      <c r="AP143" s="4" t="str">
        <f t="shared" si="208"/>
        <v/>
      </c>
      <c r="AQ143" s="4" t="str">
        <f t="shared" si="209"/>
        <v/>
      </c>
      <c r="AR143" s="4" t="str">
        <f t="shared" si="210"/>
        <v/>
      </c>
      <c r="AS143" s="4" t="str">
        <f t="shared" si="211"/>
        <v/>
      </c>
      <c r="AT143" s="4" t="str">
        <f t="shared" si="212"/>
        <v/>
      </c>
      <c r="AU143" s="4" t="str">
        <f t="shared" si="213"/>
        <v/>
      </c>
      <c r="AV143" s="4" t="str">
        <f t="shared" si="214"/>
        <v/>
      </c>
      <c r="AW143" s="4" t="str">
        <f t="shared" si="215"/>
        <v>999:99.99</v>
      </c>
      <c r="AX143" s="4" t="str">
        <f t="shared" si="216"/>
        <v>999:99.99</v>
      </c>
      <c r="AY143" s="4" t="str">
        <f t="shared" si="217"/>
        <v>999:99.99</v>
      </c>
      <c r="AZ143" s="4" t="str">
        <f t="shared" si="218"/>
        <v>999:99.99</v>
      </c>
      <c r="BA143" s="4">
        <f t="shared" si="219"/>
        <v>0</v>
      </c>
      <c r="BB143" s="4">
        <f t="shared" si="220"/>
        <v>0</v>
      </c>
      <c r="BC143" s="4">
        <f t="shared" si="221"/>
        <v>0</v>
      </c>
      <c r="BD143" s="4">
        <f t="shared" si="222"/>
        <v>0</v>
      </c>
      <c r="BG143" s="4">
        <v>36</v>
      </c>
      <c r="BH143" s="4" t="str">
        <f t="shared" si="180"/>
        <v/>
      </c>
      <c r="BI143" s="4" t="str">
        <f t="shared" si="181"/>
        <v/>
      </c>
      <c r="BJ143" s="4" t="str">
        <f t="shared" si="182"/>
        <v/>
      </c>
      <c r="BK143" s="4" t="str">
        <f t="shared" si="183"/>
        <v/>
      </c>
      <c r="BL143" s="4" t="str">
        <f t="shared" si="184"/>
        <v/>
      </c>
      <c r="BM143" s="4" t="str">
        <f t="shared" si="185"/>
        <v/>
      </c>
      <c r="BN143" s="4" t="str">
        <f t="shared" si="186"/>
        <v/>
      </c>
      <c r="BO143" s="4" t="str">
        <f t="shared" si="187"/>
        <v/>
      </c>
      <c r="BQ143" s="4">
        <f t="shared" si="192"/>
        <v>0</v>
      </c>
      <c r="BR143" s="4">
        <f t="shared" si="193"/>
        <v>0</v>
      </c>
    </row>
    <row r="144" spans="1:70" ht="22.5" customHeight="1" x14ac:dyDescent="0.15">
      <c r="A144" s="53" t="str">
        <f t="shared" si="171"/>
        <v/>
      </c>
      <c r="B144" s="103"/>
      <c r="C144" s="104"/>
      <c r="D144" s="104"/>
      <c r="E144" s="104"/>
      <c r="F144" s="104"/>
      <c r="G144" s="105"/>
      <c r="H144" s="106"/>
      <c r="I144" s="105"/>
      <c r="J144" s="106"/>
      <c r="K144" s="105"/>
      <c r="L144" s="106"/>
      <c r="M144" s="105"/>
      <c r="N144" s="106"/>
      <c r="O144" s="53" t="str">
        <f t="shared" si="195"/>
        <v/>
      </c>
      <c r="P144" s="57" t="str">
        <f t="shared" si="196"/>
        <v/>
      </c>
      <c r="Q144" s="8"/>
      <c r="R144" s="52" t="str">
        <f t="shared" si="197"/>
        <v/>
      </c>
      <c r="S144" s="83">
        <f t="shared" si="189"/>
        <v>0</v>
      </c>
      <c r="T144" s="4" t="str">
        <f t="shared" si="198"/>
        <v/>
      </c>
      <c r="U144" s="4" t="str">
        <f t="shared" si="199"/>
        <v/>
      </c>
      <c r="V144" s="4" t="str">
        <f t="shared" si="200"/>
        <v/>
      </c>
      <c r="W144" s="4" t="str">
        <f t="shared" si="201"/>
        <v/>
      </c>
      <c r="X144" s="4">
        <f t="shared" si="202"/>
        <v>0</v>
      </c>
      <c r="Y144" s="4">
        <f t="shared" si="194"/>
        <v>0</v>
      </c>
      <c r="Z144" s="4">
        <f t="shared" si="172"/>
        <v>0</v>
      </c>
      <c r="AA144" s="4" t="str">
        <f t="shared" si="173"/>
        <v/>
      </c>
      <c r="AB144" s="4">
        <f t="shared" si="174"/>
        <v>0</v>
      </c>
      <c r="AC144" s="4" t="str">
        <f t="shared" si="175"/>
        <v/>
      </c>
      <c r="AD144" s="4">
        <f t="shared" si="176"/>
        <v>0</v>
      </c>
      <c r="AE144" s="4" t="str">
        <f t="shared" si="177"/>
        <v/>
      </c>
      <c r="AF144" s="4">
        <f t="shared" si="178"/>
        <v>0</v>
      </c>
      <c r="AG144" s="4" t="str">
        <f t="shared" si="179"/>
        <v/>
      </c>
      <c r="AH144" s="4" t="str">
        <f t="shared" si="203"/>
        <v/>
      </c>
      <c r="AI144" s="4" t="str">
        <f t="shared" si="204"/>
        <v/>
      </c>
      <c r="AJ144" s="9">
        <f t="shared" si="205"/>
        <v>0</v>
      </c>
      <c r="AK144" s="9">
        <f t="shared" si="190"/>
        <v>0</v>
      </c>
      <c r="AL144" s="9">
        <f t="shared" si="191"/>
        <v>0</v>
      </c>
      <c r="AM144" s="52" t="str">
        <f t="shared" si="188"/>
        <v/>
      </c>
      <c r="AN144" s="4" t="str">
        <f t="shared" si="206"/>
        <v xml:space="preserve"> </v>
      </c>
      <c r="AO144" s="4" t="str">
        <f t="shared" si="207"/>
        <v/>
      </c>
      <c r="AP144" s="4" t="str">
        <f t="shared" si="208"/>
        <v/>
      </c>
      <c r="AQ144" s="4" t="str">
        <f t="shared" si="209"/>
        <v/>
      </c>
      <c r="AR144" s="4" t="str">
        <f t="shared" si="210"/>
        <v/>
      </c>
      <c r="AS144" s="4" t="str">
        <f t="shared" si="211"/>
        <v/>
      </c>
      <c r="AT144" s="4" t="str">
        <f t="shared" si="212"/>
        <v/>
      </c>
      <c r="AU144" s="4" t="str">
        <f t="shared" si="213"/>
        <v/>
      </c>
      <c r="AV144" s="4" t="str">
        <f t="shared" si="214"/>
        <v/>
      </c>
      <c r="AW144" s="4" t="str">
        <f t="shared" si="215"/>
        <v>999:99.99</v>
      </c>
      <c r="AX144" s="4" t="str">
        <f t="shared" si="216"/>
        <v>999:99.99</v>
      </c>
      <c r="AY144" s="4" t="str">
        <f t="shared" si="217"/>
        <v>999:99.99</v>
      </c>
      <c r="AZ144" s="4" t="str">
        <f t="shared" si="218"/>
        <v>999:99.99</v>
      </c>
      <c r="BA144" s="4">
        <f t="shared" si="219"/>
        <v>0</v>
      </c>
      <c r="BB144" s="4">
        <f t="shared" si="220"/>
        <v>0</v>
      </c>
      <c r="BC144" s="4">
        <f t="shared" si="221"/>
        <v>0</v>
      </c>
      <c r="BD144" s="4">
        <f t="shared" si="222"/>
        <v>0</v>
      </c>
      <c r="BG144" s="4">
        <v>37</v>
      </c>
      <c r="BH144" s="4" t="str">
        <f t="shared" si="180"/>
        <v/>
      </c>
      <c r="BI144" s="4" t="str">
        <f t="shared" si="181"/>
        <v/>
      </c>
      <c r="BJ144" s="4" t="str">
        <f t="shared" si="182"/>
        <v/>
      </c>
      <c r="BK144" s="4" t="str">
        <f t="shared" si="183"/>
        <v/>
      </c>
      <c r="BL144" s="4" t="str">
        <f t="shared" si="184"/>
        <v/>
      </c>
      <c r="BM144" s="4" t="str">
        <f t="shared" si="185"/>
        <v/>
      </c>
      <c r="BN144" s="4" t="str">
        <f t="shared" si="186"/>
        <v/>
      </c>
      <c r="BO144" s="4" t="str">
        <f t="shared" si="187"/>
        <v/>
      </c>
      <c r="BQ144" s="4">
        <f t="shared" si="192"/>
        <v>0</v>
      </c>
      <c r="BR144" s="4">
        <f t="shared" si="193"/>
        <v>0</v>
      </c>
    </row>
    <row r="145" spans="1:70" ht="22.5" customHeight="1" x14ac:dyDescent="0.15">
      <c r="A145" s="53" t="str">
        <f t="shared" si="171"/>
        <v/>
      </c>
      <c r="B145" s="103"/>
      <c r="C145" s="104"/>
      <c r="D145" s="104"/>
      <c r="E145" s="104"/>
      <c r="F145" s="104"/>
      <c r="G145" s="105"/>
      <c r="H145" s="106"/>
      <c r="I145" s="105"/>
      <c r="J145" s="106"/>
      <c r="K145" s="105"/>
      <c r="L145" s="106"/>
      <c r="M145" s="105"/>
      <c r="N145" s="106"/>
      <c r="O145" s="53" t="str">
        <f t="shared" si="195"/>
        <v/>
      </c>
      <c r="P145" s="57" t="str">
        <f t="shared" si="196"/>
        <v/>
      </c>
      <c r="Q145" s="8"/>
      <c r="R145" s="52" t="str">
        <f t="shared" si="197"/>
        <v/>
      </c>
      <c r="S145" s="83">
        <f t="shared" si="189"/>
        <v>0</v>
      </c>
      <c r="T145" s="4" t="str">
        <f t="shared" si="198"/>
        <v/>
      </c>
      <c r="U145" s="4" t="str">
        <f t="shared" si="199"/>
        <v/>
      </c>
      <c r="V145" s="4" t="str">
        <f t="shared" si="200"/>
        <v/>
      </c>
      <c r="W145" s="4" t="str">
        <f t="shared" si="201"/>
        <v/>
      </c>
      <c r="X145" s="4">
        <f t="shared" si="202"/>
        <v>0</v>
      </c>
      <c r="Y145" s="4">
        <f t="shared" si="194"/>
        <v>0</v>
      </c>
      <c r="Z145" s="4">
        <f t="shared" si="172"/>
        <v>0</v>
      </c>
      <c r="AA145" s="4" t="str">
        <f t="shared" si="173"/>
        <v/>
      </c>
      <c r="AB145" s="4">
        <f t="shared" si="174"/>
        <v>0</v>
      </c>
      <c r="AC145" s="4" t="str">
        <f t="shared" si="175"/>
        <v/>
      </c>
      <c r="AD145" s="4">
        <f t="shared" si="176"/>
        <v>0</v>
      </c>
      <c r="AE145" s="4" t="str">
        <f t="shared" si="177"/>
        <v/>
      </c>
      <c r="AF145" s="4">
        <f t="shared" si="178"/>
        <v>0</v>
      </c>
      <c r="AG145" s="4" t="str">
        <f t="shared" si="179"/>
        <v/>
      </c>
      <c r="AH145" s="4" t="str">
        <f t="shared" si="203"/>
        <v/>
      </c>
      <c r="AI145" s="4" t="str">
        <f t="shared" si="204"/>
        <v/>
      </c>
      <c r="AJ145" s="9">
        <f t="shared" si="205"/>
        <v>0</v>
      </c>
      <c r="AK145" s="9">
        <f t="shared" si="190"/>
        <v>0</v>
      </c>
      <c r="AL145" s="9">
        <f t="shared" si="191"/>
        <v>0</v>
      </c>
      <c r="AM145" s="52" t="str">
        <f t="shared" si="188"/>
        <v/>
      </c>
      <c r="AN145" s="4" t="str">
        <f t="shared" si="206"/>
        <v xml:space="preserve"> </v>
      </c>
      <c r="AO145" s="4" t="str">
        <f t="shared" si="207"/>
        <v/>
      </c>
      <c r="AP145" s="4" t="str">
        <f t="shared" si="208"/>
        <v/>
      </c>
      <c r="AQ145" s="4" t="str">
        <f t="shared" si="209"/>
        <v/>
      </c>
      <c r="AR145" s="4" t="str">
        <f t="shared" si="210"/>
        <v/>
      </c>
      <c r="AS145" s="4" t="str">
        <f t="shared" si="211"/>
        <v/>
      </c>
      <c r="AT145" s="4" t="str">
        <f t="shared" si="212"/>
        <v/>
      </c>
      <c r="AU145" s="4" t="str">
        <f t="shared" si="213"/>
        <v/>
      </c>
      <c r="AV145" s="4" t="str">
        <f t="shared" si="214"/>
        <v/>
      </c>
      <c r="AW145" s="4" t="str">
        <f t="shared" si="215"/>
        <v>999:99.99</v>
      </c>
      <c r="AX145" s="4" t="str">
        <f t="shared" si="216"/>
        <v>999:99.99</v>
      </c>
      <c r="AY145" s="4" t="str">
        <f t="shared" si="217"/>
        <v>999:99.99</v>
      </c>
      <c r="AZ145" s="4" t="str">
        <f t="shared" si="218"/>
        <v>999:99.99</v>
      </c>
      <c r="BA145" s="4">
        <f t="shared" si="219"/>
        <v>0</v>
      </c>
      <c r="BB145" s="4">
        <f t="shared" si="220"/>
        <v>0</v>
      </c>
      <c r="BC145" s="4">
        <f t="shared" si="221"/>
        <v>0</v>
      </c>
      <c r="BD145" s="4">
        <f t="shared" si="222"/>
        <v>0</v>
      </c>
      <c r="BG145" s="4">
        <v>38</v>
      </c>
      <c r="BH145" s="4" t="str">
        <f t="shared" si="180"/>
        <v/>
      </c>
      <c r="BI145" s="4" t="str">
        <f t="shared" si="181"/>
        <v/>
      </c>
      <c r="BJ145" s="4" t="str">
        <f t="shared" si="182"/>
        <v/>
      </c>
      <c r="BK145" s="4" t="str">
        <f t="shared" si="183"/>
        <v/>
      </c>
      <c r="BL145" s="4" t="str">
        <f t="shared" si="184"/>
        <v/>
      </c>
      <c r="BM145" s="4" t="str">
        <f t="shared" si="185"/>
        <v/>
      </c>
      <c r="BN145" s="4" t="str">
        <f t="shared" si="186"/>
        <v/>
      </c>
      <c r="BO145" s="4" t="str">
        <f t="shared" si="187"/>
        <v/>
      </c>
      <c r="BQ145" s="4">
        <f t="shared" si="192"/>
        <v>0</v>
      </c>
      <c r="BR145" s="4">
        <f t="shared" si="193"/>
        <v>0</v>
      </c>
    </row>
    <row r="146" spans="1:70" ht="22.5" customHeight="1" x14ac:dyDescent="0.15">
      <c r="A146" s="53" t="str">
        <f t="shared" si="171"/>
        <v/>
      </c>
      <c r="B146" s="103"/>
      <c r="C146" s="104"/>
      <c r="D146" s="104"/>
      <c r="E146" s="104"/>
      <c r="F146" s="104"/>
      <c r="G146" s="105"/>
      <c r="H146" s="106"/>
      <c r="I146" s="105"/>
      <c r="J146" s="106"/>
      <c r="K146" s="105"/>
      <c r="L146" s="106"/>
      <c r="M146" s="105"/>
      <c r="N146" s="106"/>
      <c r="O146" s="53" t="str">
        <f t="shared" si="195"/>
        <v/>
      </c>
      <c r="P146" s="57" t="str">
        <f t="shared" si="196"/>
        <v/>
      </c>
      <c r="Q146" s="8"/>
      <c r="R146" s="52" t="str">
        <f t="shared" si="197"/>
        <v/>
      </c>
      <c r="S146" s="83">
        <f t="shared" si="189"/>
        <v>0</v>
      </c>
      <c r="T146" s="4" t="str">
        <f t="shared" si="198"/>
        <v/>
      </c>
      <c r="U146" s="4" t="str">
        <f t="shared" si="199"/>
        <v/>
      </c>
      <c r="V146" s="4" t="str">
        <f t="shared" si="200"/>
        <v/>
      </c>
      <c r="W146" s="4" t="str">
        <f t="shared" si="201"/>
        <v/>
      </c>
      <c r="X146" s="4">
        <f t="shared" si="202"/>
        <v>0</v>
      </c>
      <c r="Y146" s="4">
        <f t="shared" si="194"/>
        <v>0</v>
      </c>
      <c r="Z146" s="4">
        <f t="shared" si="172"/>
        <v>0</v>
      </c>
      <c r="AA146" s="4" t="str">
        <f t="shared" si="173"/>
        <v/>
      </c>
      <c r="AB146" s="4">
        <f t="shared" si="174"/>
        <v>0</v>
      </c>
      <c r="AC146" s="4" t="str">
        <f t="shared" si="175"/>
        <v/>
      </c>
      <c r="AD146" s="4">
        <f t="shared" si="176"/>
        <v>0</v>
      </c>
      <c r="AE146" s="4" t="str">
        <f t="shared" si="177"/>
        <v/>
      </c>
      <c r="AF146" s="4">
        <f t="shared" si="178"/>
        <v>0</v>
      </c>
      <c r="AG146" s="4" t="str">
        <f t="shared" si="179"/>
        <v/>
      </c>
      <c r="AH146" s="4" t="str">
        <f t="shared" si="203"/>
        <v/>
      </c>
      <c r="AI146" s="4" t="str">
        <f t="shared" si="204"/>
        <v/>
      </c>
      <c r="AJ146" s="9">
        <f t="shared" si="205"/>
        <v>0</v>
      </c>
      <c r="AK146" s="9">
        <f t="shared" si="190"/>
        <v>0</v>
      </c>
      <c r="AL146" s="9">
        <f t="shared" si="191"/>
        <v>0</v>
      </c>
      <c r="AM146" s="52" t="str">
        <f t="shared" si="188"/>
        <v/>
      </c>
      <c r="AN146" s="4" t="str">
        <f t="shared" si="206"/>
        <v xml:space="preserve"> </v>
      </c>
      <c r="AO146" s="4" t="str">
        <f t="shared" si="207"/>
        <v/>
      </c>
      <c r="AP146" s="4" t="str">
        <f t="shared" si="208"/>
        <v/>
      </c>
      <c r="AQ146" s="4" t="str">
        <f t="shared" si="209"/>
        <v/>
      </c>
      <c r="AR146" s="4" t="str">
        <f t="shared" si="210"/>
        <v/>
      </c>
      <c r="AS146" s="4" t="str">
        <f t="shared" si="211"/>
        <v/>
      </c>
      <c r="AT146" s="4" t="str">
        <f t="shared" si="212"/>
        <v/>
      </c>
      <c r="AU146" s="4" t="str">
        <f t="shared" si="213"/>
        <v/>
      </c>
      <c r="AV146" s="4" t="str">
        <f t="shared" si="214"/>
        <v/>
      </c>
      <c r="AW146" s="4" t="str">
        <f t="shared" si="215"/>
        <v>999:99.99</v>
      </c>
      <c r="AX146" s="4" t="str">
        <f t="shared" si="216"/>
        <v>999:99.99</v>
      </c>
      <c r="AY146" s="4" t="str">
        <f t="shared" si="217"/>
        <v>999:99.99</v>
      </c>
      <c r="AZ146" s="4" t="str">
        <f t="shared" si="218"/>
        <v>999:99.99</v>
      </c>
      <c r="BA146" s="4">
        <f t="shared" si="219"/>
        <v>0</v>
      </c>
      <c r="BB146" s="4">
        <f t="shared" si="220"/>
        <v>0</v>
      </c>
      <c r="BC146" s="4">
        <f t="shared" si="221"/>
        <v>0</v>
      </c>
      <c r="BD146" s="4">
        <f t="shared" si="222"/>
        <v>0</v>
      </c>
      <c r="BG146" s="4">
        <v>39</v>
      </c>
      <c r="BH146" s="4" t="str">
        <f t="shared" si="180"/>
        <v/>
      </c>
      <c r="BI146" s="4" t="str">
        <f t="shared" si="181"/>
        <v/>
      </c>
      <c r="BJ146" s="4" t="str">
        <f t="shared" si="182"/>
        <v/>
      </c>
      <c r="BK146" s="4" t="str">
        <f t="shared" si="183"/>
        <v/>
      </c>
      <c r="BL146" s="4" t="str">
        <f t="shared" si="184"/>
        <v/>
      </c>
      <c r="BM146" s="4" t="str">
        <f t="shared" si="185"/>
        <v/>
      </c>
      <c r="BN146" s="4" t="str">
        <f t="shared" si="186"/>
        <v/>
      </c>
      <c r="BO146" s="4" t="str">
        <f t="shared" si="187"/>
        <v/>
      </c>
      <c r="BQ146" s="4">
        <f t="shared" si="192"/>
        <v>0</v>
      </c>
      <c r="BR146" s="4">
        <f t="shared" si="193"/>
        <v>0</v>
      </c>
    </row>
    <row r="147" spans="1:70" ht="22.5" customHeight="1" x14ac:dyDescent="0.15">
      <c r="A147" s="53" t="str">
        <f t="shared" si="171"/>
        <v/>
      </c>
      <c r="B147" s="103"/>
      <c r="C147" s="104"/>
      <c r="D147" s="104"/>
      <c r="E147" s="104"/>
      <c r="F147" s="104"/>
      <c r="G147" s="105"/>
      <c r="H147" s="106"/>
      <c r="I147" s="105"/>
      <c r="J147" s="106"/>
      <c r="K147" s="105"/>
      <c r="L147" s="106"/>
      <c r="M147" s="105"/>
      <c r="N147" s="106"/>
      <c r="O147" s="53" t="str">
        <f t="shared" si="195"/>
        <v/>
      </c>
      <c r="P147" s="57" t="str">
        <f t="shared" si="196"/>
        <v/>
      </c>
      <c r="Q147" s="8"/>
      <c r="R147" s="52" t="str">
        <f t="shared" si="197"/>
        <v/>
      </c>
      <c r="S147" s="83">
        <f t="shared" si="189"/>
        <v>0</v>
      </c>
      <c r="T147" s="4" t="str">
        <f t="shared" si="198"/>
        <v/>
      </c>
      <c r="U147" s="4" t="str">
        <f t="shared" si="199"/>
        <v/>
      </c>
      <c r="V147" s="4" t="str">
        <f t="shared" si="200"/>
        <v/>
      </c>
      <c r="W147" s="4" t="str">
        <f t="shared" si="201"/>
        <v/>
      </c>
      <c r="X147" s="4">
        <f t="shared" si="202"/>
        <v>0</v>
      </c>
      <c r="Y147" s="4">
        <f t="shared" si="194"/>
        <v>0</v>
      </c>
      <c r="Z147" s="4">
        <f t="shared" si="172"/>
        <v>0</v>
      </c>
      <c r="AA147" s="4" t="str">
        <f t="shared" si="173"/>
        <v/>
      </c>
      <c r="AB147" s="4">
        <f t="shared" si="174"/>
        <v>0</v>
      </c>
      <c r="AC147" s="4" t="str">
        <f t="shared" si="175"/>
        <v/>
      </c>
      <c r="AD147" s="4">
        <f t="shared" si="176"/>
        <v>0</v>
      </c>
      <c r="AE147" s="4" t="str">
        <f t="shared" si="177"/>
        <v/>
      </c>
      <c r="AF147" s="4">
        <f t="shared" si="178"/>
        <v>0</v>
      </c>
      <c r="AG147" s="4" t="str">
        <f t="shared" si="179"/>
        <v/>
      </c>
      <c r="AH147" s="4" t="str">
        <f t="shared" si="203"/>
        <v/>
      </c>
      <c r="AI147" s="4" t="str">
        <f t="shared" si="204"/>
        <v/>
      </c>
      <c r="AJ147" s="9">
        <f t="shared" si="205"/>
        <v>0</v>
      </c>
      <c r="AK147" s="9">
        <f t="shared" si="190"/>
        <v>0</v>
      </c>
      <c r="AL147" s="9">
        <f t="shared" si="191"/>
        <v>0</v>
      </c>
      <c r="AM147" s="52" t="str">
        <f t="shared" si="188"/>
        <v/>
      </c>
      <c r="AN147" s="4" t="str">
        <f t="shared" si="206"/>
        <v xml:space="preserve"> </v>
      </c>
      <c r="AO147" s="4" t="str">
        <f t="shared" si="207"/>
        <v/>
      </c>
      <c r="AP147" s="4" t="str">
        <f t="shared" si="208"/>
        <v/>
      </c>
      <c r="AQ147" s="4" t="str">
        <f t="shared" si="209"/>
        <v/>
      </c>
      <c r="AR147" s="4" t="str">
        <f t="shared" si="210"/>
        <v/>
      </c>
      <c r="AS147" s="4" t="str">
        <f t="shared" si="211"/>
        <v/>
      </c>
      <c r="AT147" s="4" t="str">
        <f t="shared" si="212"/>
        <v/>
      </c>
      <c r="AU147" s="4" t="str">
        <f t="shared" si="213"/>
        <v/>
      </c>
      <c r="AV147" s="4" t="str">
        <f t="shared" si="214"/>
        <v/>
      </c>
      <c r="AW147" s="4" t="str">
        <f t="shared" si="215"/>
        <v>999:99.99</v>
      </c>
      <c r="AX147" s="4" t="str">
        <f t="shared" si="216"/>
        <v>999:99.99</v>
      </c>
      <c r="AY147" s="4" t="str">
        <f t="shared" si="217"/>
        <v>999:99.99</v>
      </c>
      <c r="AZ147" s="4" t="str">
        <f t="shared" si="218"/>
        <v>999:99.99</v>
      </c>
      <c r="BA147" s="4">
        <f t="shared" si="219"/>
        <v>0</v>
      </c>
      <c r="BB147" s="4">
        <f t="shared" si="220"/>
        <v>0</v>
      </c>
      <c r="BC147" s="4">
        <f t="shared" si="221"/>
        <v>0</v>
      </c>
      <c r="BD147" s="4">
        <f t="shared" si="222"/>
        <v>0</v>
      </c>
      <c r="BG147" s="4">
        <v>40</v>
      </c>
      <c r="BH147" s="4" t="str">
        <f t="shared" si="180"/>
        <v/>
      </c>
      <c r="BI147" s="4" t="str">
        <f t="shared" si="181"/>
        <v/>
      </c>
      <c r="BJ147" s="4" t="str">
        <f t="shared" si="182"/>
        <v/>
      </c>
      <c r="BK147" s="4" t="str">
        <f t="shared" si="183"/>
        <v/>
      </c>
      <c r="BL147" s="4" t="str">
        <f t="shared" si="184"/>
        <v/>
      </c>
      <c r="BM147" s="4" t="str">
        <f t="shared" si="185"/>
        <v/>
      </c>
      <c r="BN147" s="4" t="str">
        <f t="shared" si="186"/>
        <v/>
      </c>
      <c r="BO147" s="4" t="str">
        <f t="shared" si="187"/>
        <v/>
      </c>
      <c r="BQ147" s="4">
        <f t="shared" si="192"/>
        <v>0</v>
      </c>
      <c r="BR147" s="4">
        <f t="shared" si="193"/>
        <v>0</v>
      </c>
    </row>
    <row r="148" spans="1:70" ht="22.5" customHeight="1" x14ac:dyDescent="0.15">
      <c r="A148" s="53" t="str">
        <f t="shared" si="171"/>
        <v/>
      </c>
      <c r="B148" s="103"/>
      <c r="C148" s="104"/>
      <c r="D148" s="104"/>
      <c r="E148" s="104"/>
      <c r="F148" s="104"/>
      <c r="G148" s="105"/>
      <c r="H148" s="106"/>
      <c r="I148" s="105"/>
      <c r="J148" s="106"/>
      <c r="K148" s="105"/>
      <c r="L148" s="106"/>
      <c r="M148" s="105"/>
      <c r="N148" s="106"/>
      <c r="O148" s="53" t="str">
        <f t="shared" si="195"/>
        <v/>
      </c>
      <c r="P148" s="57" t="str">
        <f t="shared" si="196"/>
        <v/>
      </c>
      <c r="Q148" s="8"/>
      <c r="R148" s="52" t="str">
        <f t="shared" si="197"/>
        <v/>
      </c>
      <c r="S148" s="83">
        <f t="shared" si="189"/>
        <v>0</v>
      </c>
      <c r="T148" s="4" t="str">
        <f t="shared" si="198"/>
        <v/>
      </c>
      <c r="U148" s="4" t="str">
        <f t="shared" si="199"/>
        <v/>
      </c>
      <c r="V148" s="4" t="str">
        <f t="shared" si="200"/>
        <v/>
      </c>
      <c r="W148" s="4" t="str">
        <f t="shared" si="201"/>
        <v/>
      </c>
      <c r="X148" s="4">
        <f t="shared" si="202"/>
        <v>0</v>
      </c>
      <c r="Y148" s="4">
        <f t="shared" si="194"/>
        <v>0</v>
      </c>
      <c r="Z148" s="4">
        <f t="shared" si="172"/>
        <v>0</v>
      </c>
      <c r="AA148" s="4" t="str">
        <f t="shared" si="173"/>
        <v/>
      </c>
      <c r="AB148" s="4">
        <f t="shared" si="174"/>
        <v>0</v>
      </c>
      <c r="AC148" s="4" t="str">
        <f t="shared" si="175"/>
        <v/>
      </c>
      <c r="AD148" s="4">
        <f t="shared" si="176"/>
        <v>0</v>
      </c>
      <c r="AE148" s="4" t="str">
        <f t="shared" si="177"/>
        <v/>
      </c>
      <c r="AF148" s="4">
        <f t="shared" si="178"/>
        <v>0</v>
      </c>
      <c r="AG148" s="4" t="str">
        <f t="shared" si="179"/>
        <v/>
      </c>
      <c r="AH148" s="4" t="str">
        <f t="shared" si="203"/>
        <v/>
      </c>
      <c r="AI148" s="4" t="str">
        <f t="shared" si="204"/>
        <v/>
      </c>
      <c r="AJ148" s="9">
        <f t="shared" si="205"/>
        <v>0</v>
      </c>
      <c r="AK148" s="9">
        <f t="shared" si="190"/>
        <v>0</v>
      </c>
      <c r="AL148" s="9">
        <f t="shared" si="191"/>
        <v>0</v>
      </c>
      <c r="AM148" s="52" t="str">
        <f t="shared" si="188"/>
        <v/>
      </c>
      <c r="AN148" s="4" t="str">
        <f t="shared" si="206"/>
        <v xml:space="preserve"> </v>
      </c>
      <c r="AO148" s="4" t="str">
        <f t="shared" si="207"/>
        <v/>
      </c>
      <c r="AP148" s="4" t="str">
        <f t="shared" si="208"/>
        <v/>
      </c>
      <c r="AQ148" s="4" t="str">
        <f t="shared" si="209"/>
        <v/>
      </c>
      <c r="AR148" s="4" t="str">
        <f t="shared" si="210"/>
        <v/>
      </c>
      <c r="AS148" s="4" t="str">
        <f t="shared" si="211"/>
        <v/>
      </c>
      <c r="AT148" s="4" t="str">
        <f t="shared" si="212"/>
        <v/>
      </c>
      <c r="AU148" s="4" t="str">
        <f t="shared" si="213"/>
        <v/>
      </c>
      <c r="AV148" s="4" t="str">
        <f t="shared" si="214"/>
        <v/>
      </c>
      <c r="AW148" s="4" t="str">
        <f t="shared" si="215"/>
        <v>999:99.99</v>
      </c>
      <c r="AX148" s="4" t="str">
        <f t="shared" si="216"/>
        <v>999:99.99</v>
      </c>
      <c r="AY148" s="4" t="str">
        <f t="shared" si="217"/>
        <v>999:99.99</v>
      </c>
      <c r="AZ148" s="4" t="str">
        <f t="shared" si="218"/>
        <v>999:99.99</v>
      </c>
      <c r="BA148" s="4">
        <f t="shared" si="219"/>
        <v>0</v>
      </c>
      <c r="BB148" s="4">
        <f t="shared" si="220"/>
        <v>0</v>
      </c>
      <c r="BC148" s="4">
        <f t="shared" si="221"/>
        <v>0</v>
      </c>
      <c r="BD148" s="4">
        <f t="shared" si="222"/>
        <v>0</v>
      </c>
      <c r="BG148" s="4">
        <v>41</v>
      </c>
      <c r="BH148" s="4" t="str">
        <f t="shared" si="180"/>
        <v/>
      </c>
      <c r="BI148" s="4" t="str">
        <f t="shared" si="181"/>
        <v/>
      </c>
      <c r="BJ148" s="4" t="str">
        <f t="shared" si="182"/>
        <v/>
      </c>
      <c r="BK148" s="4" t="str">
        <f t="shared" si="183"/>
        <v/>
      </c>
      <c r="BL148" s="4" t="str">
        <f t="shared" si="184"/>
        <v/>
      </c>
      <c r="BM148" s="4" t="str">
        <f t="shared" si="185"/>
        <v/>
      </c>
      <c r="BN148" s="4" t="str">
        <f t="shared" si="186"/>
        <v/>
      </c>
      <c r="BO148" s="4" t="str">
        <f t="shared" si="187"/>
        <v/>
      </c>
      <c r="BQ148" s="4">
        <f t="shared" si="192"/>
        <v>0</v>
      </c>
      <c r="BR148" s="4">
        <f t="shared" si="193"/>
        <v>0</v>
      </c>
    </row>
    <row r="149" spans="1:70" ht="22.5" customHeight="1" x14ac:dyDescent="0.15">
      <c r="A149" s="53" t="str">
        <f t="shared" si="171"/>
        <v/>
      </c>
      <c r="B149" s="103"/>
      <c r="C149" s="104"/>
      <c r="D149" s="104"/>
      <c r="E149" s="104"/>
      <c r="F149" s="104"/>
      <c r="G149" s="105"/>
      <c r="H149" s="106"/>
      <c r="I149" s="105"/>
      <c r="J149" s="106"/>
      <c r="K149" s="105"/>
      <c r="L149" s="106"/>
      <c r="M149" s="105"/>
      <c r="N149" s="106"/>
      <c r="O149" s="53" t="str">
        <f t="shared" si="195"/>
        <v/>
      </c>
      <c r="P149" s="57" t="str">
        <f t="shared" si="196"/>
        <v/>
      </c>
      <c r="Q149" s="8"/>
      <c r="R149" s="52" t="str">
        <f t="shared" si="197"/>
        <v/>
      </c>
      <c r="S149" s="83">
        <f t="shared" si="189"/>
        <v>0</v>
      </c>
      <c r="T149" s="4" t="str">
        <f t="shared" si="198"/>
        <v/>
      </c>
      <c r="U149" s="4" t="str">
        <f t="shared" si="199"/>
        <v/>
      </c>
      <c r="V149" s="4" t="str">
        <f t="shared" si="200"/>
        <v/>
      </c>
      <c r="W149" s="4" t="str">
        <f t="shared" si="201"/>
        <v/>
      </c>
      <c r="X149" s="4">
        <f t="shared" si="202"/>
        <v>0</v>
      </c>
      <c r="Y149" s="4">
        <f t="shared" si="194"/>
        <v>0</v>
      </c>
      <c r="Z149" s="4">
        <f t="shared" si="172"/>
        <v>0</v>
      </c>
      <c r="AA149" s="4" t="str">
        <f t="shared" si="173"/>
        <v/>
      </c>
      <c r="AB149" s="4">
        <f t="shared" si="174"/>
        <v>0</v>
      </c>
      <c r="AC149" s="4" t="str">
        <f t="shared" si="175"/>
        <v/>
      </c>
      <c r="AD149" s="4">
        <f t="shared" si="176"/>
        <v>0</v>
      </c>
      <c r="AE149" s="4" t="str">
        <f t="shared" si="177"/>
        <v/>
      </c>
      <c r="AF149" s="4">
        <f t="shared" si="178"/>
        <v>0</v>
      </c>
      <c r="AG149" s="4" t="str">
        <f t="shared" si="179"/>
        <v/>
      </c>
      <c r="AH149" s="4" t="str">
        <f t="shared" si="203"/>
        <v/>
      </c>
      <c r="AI149" s="4" t="str">
        <f t="shared" si="204"/>
        <v/>
      </c>
      <c r="AJ149" s="9">
        <f t="shared" si="205"/>
        <v>0</v>
      </c>
      <c r="AK149" s="9">
        <f t="shared" si="190"/>
        <v>0</v>
      </c>
      <c r="AL149" s="9">
        <f t="shared" si="191"/>
        <v>0</v>
      </c>
      <c r="AM149" s="52" t="str">
        <f t="shared" si="188"/>
        <v/>
      </c>
      <c r="AN149" s="4" t="str">
        <f t="shared" si="206"/>
        <v xml:space="preserve"> </v>
      </c>
      <c r="AO149" s="4" t="str">
        <f t="shared" si="207"/>
        <v/>
      </c>
      <c r="AP149" s="4" t="str">
        <f t="shared" si="208"/>
        <v/>
      </c>
      <c r="AQ149" s="4" t="str">
        <f t="shared" si="209"/>
        <v/>
      </c>
      <c r="AR149" s="4" t="str">
        <f t="shared" si="210"/>
        <v/>
      </c>
      <c r="AS149" s="4" t="str">
        <f t="shared" si="211"/>
        <v/>
      </c>
      <c r="AT149" s="4" t="str">
        <f t="shared" si="212"/>
        <v/>
      </c>
      <c r="AU149" s="4" t="str">
        <f t="shared" si="213"/>
        <v/>
      </c>
      <c r="AV149" s="4" t="str">
        <f t="shared" si="214"/>
        <v/>
      </c>
      <c r="AW149" s="4" t="str">
        <f t="shared" si="215"/>
        <v>999:99.99</v>
      </c>
      <c r="AX149" s="4" t="str">
        <f t="shared" si="216"/>
        <v>999:99.99</v>
      </c>
      <c r="AY149" s="4" t="str">
        <f t="shared" si="217"/>
        <v>999:99.99</v>
      </c>
      <c r="AZ149" s="4" t="str">
        <f t="shared" si="218"/>
        <v>999:99.99</v>
      </c>
      <c r="BA149" s="4">
        <f t="shared" si="219"/>
        <v>0</v>
      </c>
      <c r="BB149" s="4">
        <f t="shared" si="220"/>
        <v>0</v>
      </c>
      <c r="BC149" s="4">
        <f t="shared" si="221"/>
        <v>0</v>
      </c>
      <c r="BD149" s="4">
        <f t="shared" si="222"/>
        <v>0</v>
      </c>
      <c r="BG149" s="4">
        <v>42</v>
      </c>
      <c r="BH149" s="4" t="str">
        <f t="shared" si="180"/>
        <v/>
      </c>
      <c r="BI149" s="4" t="str">
        <f t="shared" si="181"/>
        <v/>
      </c>
      <c r="BJ149" s="4" t="str">
        <f t="shared" si="182"/>
        <v/>
      </c>
      <c r="BK149" s="4" t="str">
        <f t="shared" si="183"/>
        <v/>
      </c>
      <c r="BL149" s="4" t="str">
        <f t="shared" si="184"/>
        <v/>
      </c>
      <c r="BM149" s="4" t="str">
        <f t="shared" si="185"/>
        <v/>
      </c>
      <c r="BN149" s="4" t="str">
        <f t="shared" si="186"/>
        <v/>
      </c>
      <c r="BO149" s="4" t="str">
        <f t="shared" si="187"/>
        <v/>
      </c>
      <c r="BQ149" s="4">
        <f t="shared" si="192"/>
        <v>0</v>
      </c>
      <c r="BR149" s="4">
        <f t="shared" si="193"/>
        <v>0</v>
      </c>
    </row>
    <row r="150" spans="1:70" ht="22.5" customHeight="1" x14ac:dyDescent="0.15">
      <c r="A150" s="53" t="str">
        <f t="shared" si="171"/>
        <v/>
      </c>
      <c r="B150" s="103"/>
      <c r="C150" s="104"/>
      <c r="D150" s="104"/>
      <c r="E150" s="104"/>
      <c r="F150" s="104"/>
      <c r="G150" s="105"/>
      <c r="H150" s="106"/>
      <c r="I150" s="105"/>
      <c r="J150" s="106"/>
      <c r="K150" s="105"/>
      <c r="L150" s="106"/>
      <c r="M150" s="105"/>
      <c r="N150" s="106"/>
      <c r="O150" s="53" t="str">
        <f t="shared" si="195"/>
        <v/>
      </c>
      <c r="P150" s="57" t="str">
        <f t="shared" si="196"/>
        <v/>
      </c>
      <c r="Q150" s="8"/>
      <c r="R150" s="52" t="str">
        <f t="shared" si="197"/>
        <v/>
      </c>
      <c r="S150" s="83">
        <f t="shared" si="189"/>
        <v>0</v>
      </c>
      <c r="T150" s="4" t="str">
        <f t="shared" si="198"/>
        <v/>
      </c>
      <c r="U150" s="4" t="str">
        <f t="shared" si="199"/>
        <v/>
      </c>
      <c r="V150" s="4" t="str">
        <f t="shared" si="200"/>
        <v/>
      </c>
      <c r="W150" s="4" t="str">
        <f t="shared" si="201"/>
        <v/>
      </c>
      <c r="X150" s="4">
        <f t="shared" si="202"/>
        <v>0</v>
      </c>
      <c r="Y150" s="4">
        <f t="shared" si="194"/>
        <v>0</v>
      </c>
      <c r="Z150" s="4">
        <f t="shared" si="172"/>
        <v>0</v>
      </c>
      <c r="AA150" s="4" t="str">
        <f t="shared" si="173"/>
        <v/>
      </c>
      <c r="AB150" s="4">
        <f t="shared" si="174"/>
        <v>0</v>
      </c>
      <c r="AC150" s="4" t="str">
        <f t="shared" si="175"/>
        <v/>
      </c>
      <c r="AD150" s="4">
        <f t="shared" si="176"/>
        <v>0</v>
      </c>
      <c r="AE150" s="4" t="str">
        <f t="shared" si="177"/>
        <v/>
      </c>
      <c r="AF150" s="4">
        <f t="shared" si="178"/>
        <v>0</v>
      </c>
      <c r="AG150" s="4" t="str">
        <f t="shared" si="179"/>
        <v/>
      </c>
      <c r="AH150" s="4" t="str">
        <f t="shared" si="203"/>
        <v/>
      </c>
      <c r="AI150" s="4" t="str">
        <f t="shared" si="204"/>
        <v/>
      </c>
      <c r="AJ150" s="9">
        <f t="shared" si="205"/>
        <v>0</v>
      </c>
      <c r="AK150" s="9">
        <f t="shared" si="190"/>
        <v>0</v>
      </c>
      <c r="AL150" s="9">
        <f t="shared" si="191"/>
        <v>0</v>
      </c>
      <c r="AM150" s="52" t="str">
        <f t="shared" si="188"/>
        <v/>
      </c>
      <c r="AN150" s="4" t="str">
        <f t="shared" si="206"/>
        <v xml:space="preserve"> </v>
      </c>
      <c r="AO150" s="4" t="str">
        <f t="shared" si="207"/>
        <v/>
      </c>
      <c r="AP150" s="4" t="str">
        <f t="shared" si="208"/>
        <v/>
      </c>
      <c r="AQ150" s="4" t="str">
        <f t="shared" si="209"/>
        <v/>
      </c>
      <c r="AR150" s="4" t="str">
        <f t="shared" si="210"/>
        <v/>
      </c>
      <c r="AS150" s="4" t="str">
        <f t="shared" si="211"/>
        <v/>
      </c>
      <c r="AT150" s="4" t="str">
        <f t="shared" si="212"/>
        <v/>
      </c>
      <c r="AU150" s="4" t="str">
        <f t="shared" si="213"/>
        <v/>
      </c>
      <c r="AV150" s="4" t="str">
        <f t="shared" si="214"/>
        <v/>
      </c>
      <c r="AW150" s="4" t="str">
        <f t="shared" si="215"/>
        <v>999:99.99</v>
      </c>
      <c r="AX150" s="4" t="str">
        <f t="shared" si="216"/>
        <v>999:99.99</v>
      </c>
      <c r="AY150" s="4" t="str">
        <f t="shared" si="217"/>
        <v>999:99.99</v>
      </c>
      <c r="AZ150" s="4" t="str">
        <f t="shared" si="218"/>
        <v>999:99.99</v>
      </c>
      <c r="BA150" s="4">
        <f t="shared" si="219"/>
        <v>0</v>
      </c>
      <c r="BB150" s="4">
        <f t="shared" si="220"/>
        <v>0</v>
      </c>
      <c r="BC150" s="4">
        <f t="shared" si="221"/>
        <v>0</v>
      </c>
      <c r="BD150" s="4">
        <f t="shared" si="222"/>
        <v>0</v>
      </c>
      <c r="BG150" s="4">
        <v>43</v>
      </c>
      <c r="BH150" s="4" t="str">
        <f t="shared" si="180"/>
        <v/>
      </c>
      <c r="BI150" s="4" t="str">
        <f t="shared" si="181"/>
        <v/>
      </c>
      <c r="BJ150" s="4" t="str">
        <f t="shared" si="182"/>
        <v/>
      </c>
      <c r="BK150" s="4" t="str">
        <f t="shared" si="183"/>
        <v/>
      </c>
      <c r="BL150" s="4" t="str">
        <f t="shared" si="184"/>
        <v/>
      </c>
      <c r="BM150" s="4" t="str">
        <f t="shared" si="185"/>
        <v/>
      </c>
      <c r="BN150" s="4" t="str">
        <f t="shared" si="186"/>
        <v/>
      </c>
      <c r="BO150" s="4" t="str">
        <f t="shared" si="187"/>
        <v/>
      </c>
      <c r="BQ150" s="4">
        <f t="shared" si="192"/>
        <v>0</v>
      </c>
      <c r="BR150" s="4">
        <f t="shared" si="193"/>
        <v>0</v>
      </c>
    </row>
    <row r="151" spans="1:70" ht="22.5" customHeight="1" x14ac:dyDescent="0.15">
      <c r="A151" s="53" t="str">
        <f t="shared" si="171"/>
        <v/>
      </c>
      <c r="B151" s="103"/>
      <c r="C151" s="104"/>
      <c r="D151" s="104"/>
      <c r="E151" s="104"/>
      <c r="F151" s="104"/>
      <c r="G151" s="105"/>
      <c r="H151" s="106"/>
      <c r="I151" s="105"/>
      <c r="J151" s="106"/>
      <c r="K151" s="105"/>
      <c r="L151" s="106"/>
      <c r="M151" s="105"/>
      <c r="N151" s="106"/>
      <c r="O151" s="53" t="str">
        <f t="shared" si="195"/>
        <v/>
      </c>
      <c r="P151" s="57" t="str">
        <f t="shared" si="196"/>
        <v/>
      </c>
      <c r="Q151" s="8"/>
      <c r="R151" s="52" t="str">
        <f t="shared" si="197"/>
        <v/>
      </c>
      <c r="S151" s="83">
        <f t="shared" si="189"/>
        <v>0</v>
      </c>
      <c r="T151" s="4" t="str">
        <f t="shared" si="198"/>
        <v/>
      </c>
      <c r="U151" s="4" t="str">
        <f t="shared" si="199"/>
        <v/>
      </c>
      <c r="V151" s="4" t="str">
        <f t="shared" si="200"/>
        <v/>
      </c>
      <c r="W151" s="4" t="str">
        <f t="shared" si="201"/>
        <v/>
      </c>
      <c r="X151" s="4">
        <f t="shared" si="202"/>
        <v>0</v>
      </c>
      <c r="Y151" s="4">
        <f t="shared" si="194"/>
        <v>0</v>
      </c>
      <c r="Z151" s="4">
        <f t="shared" si="172"/>
        <v>0</v>
      </c>
      <c r="AA151" s="4" t="str">
        <f t="shared" si="173"/>
        <v/>
      </c>
      <c r="AB151" s="4">
        <f t="shared" si="174"/>
        <v>0</v>
      </c>
      <c r="AC151" s="4" t="str">
        <f t="shared" si="175"/>
        <v/>
      </c>
      <c r="AD151" s="4">
        <f t="shared" si="176"/>
        <v>0</v>
      </c>
      <c r="AE151" s="4" t="str">
        <f t="shared" si="177"/>
        <v/>
      </c>
      <c r="AF151" s="4">
        <f t="shared" si="178"/>
        <v>0</v>
      </c>
      <c r="AG151" s="4" t="str">
        <f t="shared" si="179"/>
        <v/>
      </c>
      <c r="AH151" s="4" t="str">
        <f t="shared" si="203"/>
        <v/>
      </c>
      <c r="AI151" s="4" t="str">
        <f t="shared" si="204"/>
        <v/>
      </c>
      <c r="AJ151" s="9">
        <f t="shared" si="205"/>
        <v>0</v>
      </c>
      <c r="AK151" s="9">
        <f t="shared" si="190"/>
        <v>0</v>
      </c>
      <c r="AL151" s="9">
        <f t="shared" si="191"/>
        <v>0</v>
      </c>
      <c r="AM151" s="52" t="str">
        <f t="shared" si="188"/>
        <v/>
      </c>
      <c r="AN151" s="4" t="str">
        <f t="shared" si="206"/>
        <v xml:space="preserve"> </v>
      </c>
      <c r="AO151" s="4" t="str">
        <f t="shared" si="207"/>
        <v/>
      </c>
      <c r="AP151" s="4" t="str">
        <f t="shared" si="208"/>
        <v/>
      </c>
      <c r="AQ151" s="4" t="str">
        <f t="shared" si="209"/>
        <v/>
      </c>
      <c r="AR151" s="4" t="str">
        <f t="shared" si="210"/>
        <v/>
      </c>
      <c r="AS151" s="4" t="str">
        <f t="shared" si="211"/>
        <v/>
      </c>
      <c r="AT151" s="4" t="str">
        <f t="shared" si="212"/>
        <v/>
      </c>
      <c r="AU151" s="4" t="str">
        <f t="shared" si="213"/>
        <v/>
      </c>
      <c r="AV151" s="4" t="str">
        <f t="shared" si="214"/>
        <v/>
      </c>
      <c r="AW151" s="4" t="str">
        <f t="shared" si="215"/>
        <v>999:99.99</v>
      </c>
      <c r="AX151" s="4" t="str">
        <f t="shared" si="216"/>
        <v>999:99.99</v>
      </c>
      <c r="AY151" s="4" t="str">
        <f t="shared" si="217"/>
        <v>999:99.99</v>
      </c>
      <c r="AZ151" s="4" t="str">
        <f t="shared" si="218"/>
        <v>999:99.99</v>
      </c>
      <c r="BA151" s="4">
        <f t="shared" si="219"/>
        <v>0</v>
      </c>
      <c r="BB151" s="4">
        <f t="shared" si="220"/>
        <v>0</v>
      </c>
      <c r="BC151" s="4">
        <f t="shared" si="221"/>
        <v>0</v>
      </c>
      <c r="BD151" s="4">
        <f t="shared" si="222"/>
        <v>0</v>
      </c>
      <c r="BG151" s="4">
        <v>44</v>
      </c>
      <c r="BH151" s="4" t="str">
        <f t="shared" si="180"/>
        <v/>
      </c>
      <c r="BI151" s="4" t="str">
        <f t="shared" si="181"/>
        <v/>
      </c>
      <c r="BJ151" s="4" t="str">
        <f t="shared" si="182"/>
        <v/>
      </c>
      <c r="BK151" s="4" t="str">
        <f t="shared" si="183"/>
        <v/>
      </c>
      <c r="BL151" s="4" t="str">
        <f t="shared" si="184"/>
        <v/>
      </c>
      <c r="BM151" s="4" t="str">
        <f t="shared" si="185"/>
        <v/>
      </c>
      <c r="BN151" s="4" t="str">
        <f t="shared" si="186"/>
        <v/>
      </c>
      <c r="BO151" s="4" t="str">
        <f t="shared" si="187"/>
        <v/>
      </c>
      <c r="BQ151" s="4">
        <f t="shared" si="192"/>
        <v>0</v>
      </c>
      <c r="BR151" s="4">
        <f t="shared" si="193"/>
        <v>0</v>
      </c>
    </row>
    <row r="152" spans="1:70" ht="22.5" customHeight="1" x14ac:dyDescent="0.15">
      <c r="A152" s="53" t="str">
        <f t="shared" si="171"/>
        <v/>
      </c>
      <c r="B152" s="103"/>
      <c r="C152" s="104"/>
      <c r="D152" s="104"/>
      <c r="E152" s="104"/>
      <c r="F152" s="104"/>
      <c r="G152" s="105"/>
      <c r="H152" s="106"/>
      <c r="I152" s="105"/>
      <c r="J152" s="106"/>
      <c r="K152" s="105"/>
      <c r="L152" s="106"/>
      <c r="M152" s="105"/>
      <c r="N152" s="106"/>
      <c r="O152" s="53" t="str">
        <f t="shared" si="195"/>
        <v/>
      </c>
      <c r="P152" s="57" t="str">
        <f t="shared" si="196"/>
        <v/>
      </c>
      <c r="Q152" s="8"/>
      <c r="R152" s="52" t="str">
        <f t="shared" si="197"/>
        <v/>
      </c>
      <c r="S152" s="83">
        <f t="shared" si="189"/>
        <v>0</v>
      </c>
      <c r="T152" s="4" t="str">
        <f t="shared" si="198"/>
        <v/>
      </c>
      <c r="U152" s="4" t="str">
        <f t="shared" si="199"/>
        <v/>
      </c>
      <c r="V152" s="4" t="str">
        <f t="shared" si="200"/>
        <v/>
      </c>
      <c r="W152" s="4" t="str">
        <f t="shared" si="201"/>
        <v/>
      </c>
      <c r="X152" s="4">
        <f t="shared" si="202"/>
        <v>0</v>
      </c>
      <c r="Y152" s="4">
        <f t="shared" si="194"/>
        <v>0</v>
      </c>
      <c r="Z152" s="4">
        <f t="shared" si="172"/>
        <v>0</v>
      </c>
      <c r="AA152" s="4" t="str">
        <f t="shared" si="173"/>
        <v/>
      </c>
      <c r="AB152" s="4">
        <f t="shared" si="174"/>
        <v>0</v>
      </c>
      <c r="AC152" s="4" t="str">
        <f t="shared" si="175"/>
        <v/>
      </c>
      <c r="AD152" s="4">
        <f t="shared" si="176"/>
        <v>0</v>
      </c>
      <c r="AE152" s="4" t="str">
        <f t="shared" si="177"/>
        <v/>
      </c>
      <c r="AF152" s="4">
        <f t="shared" si="178"/>
        <v>0</v>
      </c>
      <c r="AG152" s="4" t="str">
        <f t="shared" si="179"/>
        <v/>
      </c>
      <c r="AH152" s="4" t="str">
        <f t="shared" si="203"/>
        <v/>
      </c>
      <c r="AI152" s="4" t="str">
        <f t="shared" si="204"/>
        <v/>
      </c>
      <c r="AJ152" s="9">
        <f t="shared" si="205"/>
        <v>0</v>
      </c>
      <c r="AK152" s="9">
        <f t="shared" si="190"/>
        <v>0</v>
      </c>
      <c r="AL152" s="9">
        <f t="shared" si="191"/>
        <v>0</v>
      </c>
      <c r="AM152" s="52" t="str">
        <f t="shared" si="188"/>
        <v/>
      </c>
      <c r="AN152" s="4" t="str">
        <f t="shared" si="206"/>
        <v xml:space="preserve"> </v>
      </c>
      <c r="AO152" s="4" t="str">
        <f t="shared" si="207"/>
        <v/>
      </c>
      <c r="AP152" s="4" t="str">
        <f t="shared" si="208"/>
        <v/>
      </c>
      <c r="AQ152" s="4" t="str">
        <f t="shared" si="209"/>
        <v/>
      </c>
      <c r="AR152" s="4" t="str">
        <f t="shared" si="210"/>
        <v/>
      </c>
      <c r="AS152" s="4" t="str">
        <f t="shared" si="211"/>
        <v/>
      </c>
      <c r="AT152" s="4" t="str">
        <f t="shared" si="212"/>
        <v/>
      </c>
      <c r="AU152" s="4" t="str">
        <f t="shared" si="213"/>
        <v/>
      </c>
      <c r="AV152" s="4" t="str">
        <f t="shared" si="214"/>
        <v/>
      </c>
      <c r="AW152" s="4" t="str">
        <f t="shared" si="215"/>
        <v>999:99.99</v>
      </c>
      <c r="AX152" s="4" t="str">
        <f t="shared" si="216"/>
        <v>999:99.99</v>
      </c>
      <c r="AY152" s="4" t="str">
        <f t="shared" si="217"/>
        <v>999:99.99</v>
      </c>
      <c r="AZ152" s="4" t="str">
        <f t="shared" si="218"/>
        <v>999:99.99</v>
      </c>
      <c r="BA152" s="4">
        <f t="shared" si="219"/>
        <v>0</v>
      </c>
      <c r="BB152" s="4">
        <f t="shared" si="220"/>
        <v>0</v>
      </c>
      <c r="BC152" s="4">
        <f t="shared" si="221"/>
        <v>0</v>
      </c>
      <c r="BD152" s="4">
        <f t="shared" si="222"/>
        <v>0</v>
      </c>
      <c r="BG152" s="4">
        <v>45</v>
      </c>
      <c r="BH152" s="4" t="str">
        <f t="shared" si="180"/>
        <v/>
      </c>
      <c r="BI152" s="4" t="str">
        <f t="shared" si="181"/>
        <v/>
      </c>
      <c r="BJ152" s="4" t="str">
        <f t="shared" si="182"/>
        <v/>
      </c>
      <c r="BK152" s="4" t="str">
        <f t="shared" si="183"/>
        <v/>
      </c>
      <c r="BL152" s="4" t="str">
        <f t="shared" si="184"/>
        <v/>
      </c>
      <c r="BM152" s="4" t="str">
        <f t="shared" si="185"/>
        <v/>
      </c>
      <c r="BN152" s="4" t="str">
        <f t="shared" si="186"/>
        <v/>
      </c>
      <c r="BO152" s="4" t="str">
        <f t="shared" si="187"/>
        <v/>
      </c>
      <c r="BQ152" s="4">
        <f t="shared" si="192"/>
        <v>0</v>
      </c>
      <c r="BR152" s="4">
        <f t="shared" si="193"/>
        <v>0</v>
      </c>
    </row>
    <row r="153" spans="1:70" ht="22.5" customHeight="1" x14ac:dyDescent="0.15">
      <c r="A153" s="53" t="str">
        <f t="shared" si="171"/>
        <v/>
      </c>
      <c r="B153" s="103"/>
      <c r="C153" s="104"/>
      <c r="D153" s="104"/>
      <c r="E153" s="104"/>
      <c r="F153" s="104"/>
      <c r="G153" s="105"/>
      <c r="H153" s="106"/>
      <c r="I153" s="105"/>
      <c r="J153" s="106"/>
      <c r="K153" s="105"/>
      <c r="L153" s="106"/>
      <c r="M153" s="105"/>
      <c r="N153" s="106"/>
      <c r="O153" s="53" t="str">
        <f t="shared" si="195"/>
        <v/>
      </c>
      <c r="P153" s="57" t="str">
        <f t="shared" si="196"/>
        <v/>
      </c>
      <c r="Q153" s="8"/>
      <c r="R153" s="52" t="str">
        <f t="shared" si="197"/>
        <v/>
      </c>
      <c r="S153" s="83">
        <f t="shared" si="189"/>
        <v>0</v>
      </c>
      <c r="T153" s="4" t="str">
        <f t="shared" si="198"/>
        <v/>
      </c>
      <c r="U153" s="4" t="str">
        <f t="shared" si="199"/>
        <v/>
      </c>
      <c r="V153" s="4" t="str">
        <f t="shared" si="200"/>
        <v/>
      </c>
      <c r="W153" s="4" t="str">
        <f t="shared" si="201"/>
        <v/>
      </c>
      <c r="X153" s="4">
        <f t="shared" si="202"/>
        <v>0</v>
      </c>
      <c r="Y153" s="4">
        <f t="shared" si="194"/>
        <v>0</v>
      </c>
      <c r="Z153" s="4">
        <f t="shared" si="172"/>
        <v>0</v>
      </c>
      <c r="AA153" s="4" t="str">
        <f t="shared" si="173"/>
        <v/>
      </c>
      <c r="AB153" s="4">
        <f t="shared" si="174"/>
        <v>0</v>
      </c>
      <c r="AC153" s="4" t="str">
        <f t="shared" si="175"/>
        <v/>
      </c>
      <c r="AD153" s="4">
        <f t="shared" si="176"/>
        <v>0</v>
      </c>
      <c r="AE153" s="4" t="str">
        <f t="shared" si="177"/>
        <v/>
      </c>
      <c r="AF153" s="4">
        <f t="shared" si="178"/>
        <v>0</v>
      </c>
      <c r="AG153" s="4" t="str">
        <f t="shared" si="179"/>
        <v/>
      </c>
      <c r="AH153" s="4" t="str">
        <f t="shared" si="203"/>
        <v/>
      </c>
      <c r="AI153" s="4" t="str">
        <f t="shared" si="204"/>
        <v/>
      </c>
      <c r="AJ153" s="9">
        <f t="shared" si="205"/>
        <v>0</v>
      </c>
      <c r="AK153" s="9">
        <f t="shared" si="190"/>
        <v>0</v>
      </c>
      <c r="AL153" s="9">
        <f t="shared" si="191"/>
        <v>0</v>
      </c>
      <c r="AM153" s="52" t="str">
        <f t="shared" si="188"/>
        <v/>
      </c>
      <c r="AN153" s="4" t="str">
        <f t="shared" si="206"/>
        <v xml:space="preserve"> </v>
      </c>
      <c r="AO153" s="4" t="str">
        <f t="shared" si="207"/>
        <v/>
      </c>
      <c r="AP153" s="4" t="str">
        <f t="shared" si="208"/>
        <v/>
      </c>
      <c r="AQ153" s="4" t="str">
        <f t="shared" si="209"/>
        <v/>
      </c>
      <c r="AR153" s="4" t="str">
        <f t="shared" si="210"/>
        <v/>
      </c>
      <c r="AS153" s="4" t="str">
        <f t="shared" si="211"/>
        <v/>
      </c>
      <c r="AT153" s="4" t="str">
        <f t="shared" si="212"/>
        <v/>
      </c>
      <c r="AU153" s="4" t="str">
        <f t="shared" si="213"/>
        <v/>
      </c>
      <c r="AV153" s="4" t="str">
        <f t="shared" si="214"/>
        <v/>
      </c>
      <c r="AW153" s="4" t="str">
        <f t="shared" si="215"/>
        <v>999:99.99</v>
      </c>
      <c r="AX153" s="4" t="str">
        <f t="shared" si="216"/>
        <v>999:99.99</v>
      </c>
      <c r="AY153" s="4" t="str">
        <f t="shared" si="217"/>
        <v>999:99.99</v>
      </c>
      <c r="AZ153" s="4" t="str">
        <f t="shared" si="218"/>
        <v>999:99.99</v>
      </c>
      <c r="BA153" s="4">
        <f t="shared" si="219"/>
        <v>0</v>
      </c>
      <c r="BB153" s="4">
        <f t="shared" si="220"/>
        <v>0</v>
      </c>
      <c r="BC153" s="4">
        <f t="shared" si="221"/>
        <v>0</v>
      </c>
      <c r="BD153" s="4">
        <f t="shared" si="222"/>
        <v>0</v>
      </c>
      <c r="BG153" s="4">
        <v>46</v>
      </c>
      <c r="BH153" s="4" t="str">
        <f t="shared" si="180"/>
        <v/>
      </c>
      <c r="BI153" s="4" t="str">
        <f t="shared" si="181"/>
        <v/>
      </c>
      <c r="BJ153" s="4" t="str">
        <f t="shared" si="182"/>
        <v/>
      </c>
      <c r="BK153" s="4" t="str">
        <f t="shared" si="183"/>
        <v/>
      </c>
      <c r="BL153" s="4" t="str">
        <f t="shared" si="184"/>
        <v/>
      </c>
      <c r="BM153" s="4" t="str">
        <f t="shared" si="185"/>
        <v/>
      </c>
      <c r="BN153" s="4" t="str">
        <f t="shared" si="186"/>
        <v/>
      </c>
      <c r="BO153" s="4" t="str">
        <f t="shared" si="187"/>
        <v/>
      </c>
      <c r="BQ153" s="4">
        <f t="shared" si="192"/>
        <v>0</v>
      </c>
      <c r="BR153" s="4">
        <f t="shared" si="193"/>
        <v>0</v>
      </c>
    </row>
    <row r="154" spans="1:70" ht="22.5" customHeight="1" x14ac:dyDescent="0.15">
      <c r="A154" s="53" t="str">
        <f t="shared" si="171"/>
        <v/>
      </c>
      <c r="B154" s="103"/>
      <c r="C154" s="104"/>
      <c r="D154" s="104"/>
      <c r="E154" s="104"/>
      <c r="F154" s="104"/>
      <c r="G154" s="105"/>
      <c r="H154" s="106"/>
      <c r="I154" s="105"/>
      <c r="J154" s="106"/>
      <c r="K154" s="105"/>
      <c r="L154" s="106"/>
      <c r="M154" s="105"/>
      <c r="N154" s="106"/>
      <c r="O154" s="53" t="str">
        <f t="shared" si="195"/>
        <v/>
      </c>
      <c r="P154" s="57" t="str">
        <f t="shared" si="196"/>
        <v/>
      </c>
      <c r="Q154" s="8"/>
      <c r="R154" s="52" t="str">
        <f t="shared" si="197"/>
        <v/>
      </c>
      <c r="S154" s="83">
        <f t="shared" si="189"/>
        <v>0</v>
      </c>
      <c r="T154" s="4" t="str">
        <f t="shared" si="198"/>
        <v/>
      </c>
      <c r="U154" s="4" t="str">
        <f t="shared" si="199"/>
        <v/>
      </c>
      <c r="V154" s="4" t="str">
        <f t="shared" si="200"/>
        <v/>
      </c>
      <c r="W154" s="4" t="str">
        <f t="shared" si="201"/>
        <v/>
      </c>
      <c r="X154" s="4">
        <f t="shared" si="202"/>
        <v>0</v>
      </c>
      <c r="Y154" s="4">
        <f t="shared" si="194"/>
        <v>0</v>
      </c>
      <c r="Z154" s="4">
        <f t="shared" si="172"/>
        <v>0</v>
      </c>
      <c r="AA154" s="4" t="str">
        <f t="shared" si="173"/>
        <v/>
      </c>
      <c r="AB154" s="4">
        <f t="shared" si="174"/>
        <v>0</v>
      </c>
      <c r="AC154" s="4" t="str">
        <f t="shared" si="175"/>
        <v/>
      </c>
      <c r="AD154" s="4">
        <f t="shared" si="176"/>
        <v>0</v>
      </c>
      <c r="AE154" s="4" t="str">
        <f t="shared" si="177"/>
        <v/>
      </c>
      <c r="AF154" s="4">
        <f t="shared" si="178"/>
        <v>0</v>
      </c>
      <c r="AG154" s="4" t="str">
        <f t="shared" si="179"/>
        <v/>
      </c>
      <c r="AH154" s="4" t="str">
        <f t="shared" si="203"/>
        <v/>
      </c>
      <c r="AI154" s="4" t="str">
        <f t="shared" si="204"/>
        <v/>
      </c>
      <c r="AJ154" s="9">
        <f t="shared" si="205"/>
        <v>0</v>
      </c>
      <c r="AK154" s="9">
        <f t="shared" si="190"/>
        <v>0</v>
      </c>
      <c r="AL154" s="9">
        <f t="shared" si="191"/>
        <v>0</v>
      </c>
      <c r="AM154" s="52" t="str">
        <f t="shared" si="188"/>
        <v/>
      </c>
      <c r="AN154" s="4" t="str">
        <f t="shared" si="206"/>
        <v xml:space="preserve"> </v>
      </c>
      <c r="AO154" s="4" t="str">
        <f t="shared" si="207"/>
        <v/>
      </c>
      <c r="AP154" s="4" t="str">
        <f t="shared" si="208"/>
        <v/>
      </c>
      <c r="AQ154" s="4" t="str">
        <f t="shared" si="209"/>
        <v/>
      </c>
      <c r="AR154" s="4" t="str">
        <f t="shared" si="210"/>
        <v/>
      </c>
      <c r="AS154" s="4" t="str">
        <f t="shared" si="211"/>
        <v/>
      </c>
      <c r="AT154" s="4" t="str">
        <f t="shared" si="212"/>
        <v/>
      </c>
      <c r="AU154" s="4" t="str">
        <f t="shared" si="213"/>
        <v/>
      </c>
      <c r="AV154" s="4" t="str">
        <f t="shared" si="214"/>
        <v/>
      </c>
      <c r="AW154" s="4" t="str">
        <f t="shared" si="215"/>
        <v>999:99.99</v>
      </c>
      <c r="AX154" s="4" t="str">
        <f t="shared" si="216"/>
        <v>999:99.99</v>
      </c>
      <c r="AY154" s="4" t="str">
        <f t="shared" si="217"/>
        <v>999:99.99</v>
      </c>
      <c r="AZ154" s="4" t="str">
        <f t="shared" si="218"/>
        <v>999:99.99</v>
      </c>
      <c r="BA154" s="4">
        <f t="shared" si="219"/>
        <v>0</v>
      </c>
      <c r="BB154" s="4">
        <f t="shared" si="220"/>
        <v>0</v>
      </c>
      <c r="BC154" s="4">
        <f t="shared" si="221"/>
        <v>0</v>
      </c>
      <c r="BD154" s="4">
        <f t="shared" si="222"/>
        <v>0</v>
      </c>
      <c r="BG154" s="4">
        <v>47</v>
      </c>
      <c r="BH154" s="4" t="str">
        <f t="shared" si="180"/>
        <v/>
      </c>
      <c r="BI154" s="4" t="str">
        <f t="shared" si="181"/>
        <v/>
      </c>
      <c r="BJ154" s="4" t="str">
        <f t="shared" si="182"/>
        <v/>
      </c>
      <c r="BK154" s="4" t="str">
        <f t="shared" si="183"/>
        <v/>
      </c>
      <c r="BL154" s="4" t="str">
        <f t="shared" si="184"/>
        <v/>
      </c>
      <c r="BM154" s="4" t="str">
        <f t="shared" si="185"/>
        <v/>
      </c>
      <c r="BN154" s="4" t="str">
        <f t="shared" si="186"/>
        <v/>
      </c>
      <c r="BO154" s="4" t="str">
        <f t="shared" si="187"/>
        <v/>
      </c>
      <c r="BQ154" s="4">
        <f t="shared" si="192"/>
        <v>0</v>
      </c>
      <c r="BR154" s="4">
        <f t="shared" si="193"/>
        <v>0</v>
      </c>
    </row>
    <row r="155" spans="1:70" ht="22.5" customHeight="1" x14ac:dyDescent="0.15">
      <c r="A155" s="53" t="str">
        <f t="shared" si="171"/>
        <v/>
      </c>
      <c r="B155" s="103"/>
      <c r="C155" s="104"/>
      <c r="D155" s="104"/>
      <c r="E155" s="104"/>
      <c r="F155" s="104"/>
      <c r="G155" s="105"/>
      <c r="H155" s="106"/>
      <c r="I155" s="105"/>
      <c r="J155" s="106"/>
      <c r="K155" s="105"/>
      <c r="L155" s="106"/>
      <c r="M155" s="105"/>
      <c r="N155" s="106"/>
      <c r="O155" s="53" t="str">
        <f t="shared" si="195"/>
        <v/>
      </c>
      <c r="P155" s="57" t="str">
        <f t="shared" si="196"/>
        <v/>
      </c>
      <c r="Q155" s="8"/>
      <c r="R155" s="52" t="str">
        <f t="shared" si="197"/>
        <v/>
      </c>
      <c r="S155" s="83">
        <f t="shared" si="189"/>
        <v>0</v>
      </c>
      <c r="T155" s="4" t="str">
        <f t="shared" si="198"/>
        <v/>
      </c>
      <c r="U155" s="4" t="str">
        <f t="shared" si="199"/>
        <v/>
      </c>
      <c r="V155" s="4" t="str">
        <f t="shared" si="200"/>
        <v/>
      </c>
      <c r="W155" s="4" t="str">
        <f t="shared" si="201"/>
        <v/>
      </c>
      <c r="X155" s="4">
        <f t="shared" si="202"/>
        <v>0</v>
      </c>
      <c r="Y155" s="4">
        <f t="shared" si="194"/>
        <v>0</v>
      </c>
      <c r="Z155" s="4">
        <f t="shared" si="172"/>
        <v>0</v>
      </c>
      <c r="AA155" s="4" t="str">
        <f t="shared" si="173"/>
        <v/>
      </c>
      <c r="AB155" s="4">
        <f t="shared" si="174"/>
        <v>0</v>
      </c>
      <c r="AC155" s="4" t="str">
        <f t="shared" si="175"/>
        <v/>
      </c>
      <c r="AD155" s="4">
        <f t="shared" si="176"/>
        <v>0</v>
      </c>
      <c r="AE155" s="4" t="str">
        <f t="shared" si="177"/>
        <v/>
      </c>
      <c r="AF155" s="4">
        <f t="shared" si="178"/>
        <v>0</v>
      </c>
      <c r="AG155" s="4" t="str">
        <f t="shared" si="179"/>
        <v/>
      </c>
      <c r="AH155" s="4" t="str">
        <f t="shared" si="203"/>
        <v/>
      </c>
      <c r="AI155" s="4" t="str">
        <f t="shared" si="204"/>
        <v/>
      </c>
      <c r="AJ155" s="9">
        <f t="shared" si="205"/>
        <v>0</v>
      </c>
      <c r="AK155" s="9">
        <f t="shared" si="190"/>
        <v>0</v>
      </c>
      <c r="AL155" s="9">
        <f t="shared" si="191"/>
        <v>0</v>
      </c>
      <c r="AM155" s="52" t="str">
        <f t="shared" si="188"/>
        <v/>
      </c>
      <c r="AN155" s="4" t="str">
        <f t="shared" si="206"/>
        <v xml:space="preserve"> </v>
      </c>
      <c r="AO155" s="4" t="str">
        <f t="shared" si="207"/>
        <v/>
      </c>
      <c r="AP155" s="4" t="str">
        <f t="shared" si="208"/>
        <v/>
      </c>
      <c r="AQ155" s="4" t="str">
        <f t="shared" si="209"/>
        <v/>
      </c>
      <c r="AR155" s="4" t="str">
        <f t="shared" si="210"/>
        <v/>
      </c>
      <c r="AS155" s="4" t="str">
        <f t="shared" si="211"/>
        <v/>
      </c>
      <c r="AT155" s="4" t="str">
        <f t="shared" si="212"/>
        <v/>
      </c>
      <c r="AU155" s="4" t="str">
        <f t="shared" si="213"/>
        <v/>
      </c>
      <c r="AV155" s="4" t="str">
        <f t="shared" si="214"/>
        <v/>
      </c>
      <c r="AW155" s="4" t="str">
        <f t="shared" si="215"/>
        <v>999:99.99</v>
      </c>
      <c r="AX155" s="4" t="str">
        <f t="shared" si="216"/>
        <v>999:99.99</v>
      </c>
      <c r="AY155" s="4" t="str">
        <f t="shared" si="217"/>
        <v>999:99.99</v>
      </c>
      <c r="AZ155" s="4" t="str">
        <f t="shared" si="218"/>
        <v>999:99.99</v>
      </c>
      <c r="BA155" s="4">
        <f t="shared" si="219"/>
        <v>0</v>
      </c>
      <c r="BB155" s="4">
        <f t="shared" si="220"/>
        <v>0</v>
      </c>
      <c r="BC155" s="4">
        <f t="shared" si="221"/>
        <v>0</v>
      </c>
      <c r="BD155" s="4">
        <f t="shared" si="222"/>
        <v>0</v>
      </c>
      <c r="BG155" s="4">
        <v>48</v>
      </c>
      <c r="BH155" s="4" t="str">
        <f t="shared" si="180"/>
        <v/>
      </c>
      <c r="BI155" s="4" t="str">
        <f t="shared" si="181"/>
        <v/>
      </c>
      <c r="BJ155" s="4" t="str">
        <f t="shared" si="182"/>
        <v/>
      </c>
      <c r="BK155" s="4" t="str">
        <f t="shared" si="183"/>
        <v/>
      </c>
      <c r="BL155" s="4" t="str">
        <f t="shared" si="184"/>
        <v/>
      </c>
      <c r="BM155" s="4" t="str">
        <f t="shared" si="185"/>
        <v/>
      </c>
      <c r="BN155" s="4" t="str">
        <f t="shared" si="186"/>
        <v/>
      </c>
      <c r="BO155" s="4" t="str">
        <f t="shared" si="187"/>
        <v/>
      </c>
      <c r="BQ155" s="4">
        <f t="shared" si="192"/>
        <v>0</v>
      </c>
      <c r="BR155" s="4">
        <f t="shared" si="193"/>
        <v>0</v>
      </c>
    </row>
    <row r="156" spans="1:70" ht="22.5" customHeight="1" x14ac:dyDescent="0.15">
      <c r="A156" s="53" t="str">
        <f t="shared" si="171"/>
        <v/>
      </c>
      <c r="B156" s="103"/>
      <c r="C156" s="104"/>
      <c r="D156" s="104"/>
      <c r="E156" s="104"/>
      <c r="F156" s="104"/>
      <c r="G156" s="105"/>
      <c r="H156" s="106"/>
      <c r="I156" s="105"/>
      <c r="J156" s="106"/>
      <c r="K156" s="105"/>
      <c r="L156" s="106"/>
      <c r="M156" s="105"/>
      <c r="N156" s="106"/>
      <c r="O156" s="53" t="str">
        <f t="shared" si="195"/>
        <v/>
      </c>
      <c r="P156" s="57" t="str">
        <f t="shared" si="196"/>
        <v/>
      </c>
      <c r="Q156" s="8"/>
      <c r="R156" s="52" t="str">
        <f t="shared" si="197"/>
        <v/>
      </c>
      <c r="S156" s="83">
        <f t="shared" si="189"/>
        <v>0</v>
      </c>
      <c r="T156" s="4" t="str">
        <f t="shared" si="198"/>
        <v/>
      </c>
      <c r="U156" s="4" t="str">
        <f t="shared" si="199"/>
        <v/>
      </c>
      <c r="V156" s="4" t="str">
        <f t="shared" si="200"/>
        <v/>
      </c>
      <c r="W156" s="4" t="str">
        <f t="shared" si="201"/>
        <v/>
      </c>
      <c r="X156" s="4">
        <f t="shared" si="202"/>
        <v>0</v>
      </c>
      <c r="Y156" s="4">
        <f t="shared" si="194"/>
        <v>0</v>
      </c>
      <c r="Z156" s="4">
        <f t="shared" si="172"/>
        <v>0</v>
      </c>
      <c r="AA156" s="4" t="str">
        <f t="shared" si="173"/>
        <v/>
      </c>
      <c r="AB156" s="4">
        <f t="shared" si="174"/>
        <v>0</v>
      </c>
      <c r="AC156" s="4" t="str">
        <f t="shared" si="175"/>
        <v/>
      </c>
      <c r="AD156" s="4">
        <f t="shared" si="176"/>
        <v>0</v>
      </c>
      <c r="AE156" s="4" t="str">
        <f t="shared" si="177"/>
        <v/>
      </c>
      <c r="AF156" s="4">
        <f t="shared" si="178"/>
        <v>0</v>
      </c>
      <c r="AG156" s="4" t="str">
        <f t="shared" si="179"/>
        <v/>
      </c>
      <c r="AH156" s="4" t="str">
        <f t="shared" si="203"/>
        <v/>
      </c>
      <c r="AI156" s="4" t="str">
        <f t="shared" si="204"/>
        <v/>
      </c>
      <c r="AJ156" s="9">
        <f t="shared" si="205"/>
        <v>0</v>
      </c>
      <c r="AK156" s="9">
        <f t="shared" si="190"/>
        <v>0</v>
      </c>
      <c r="AL156" s="9">
        <f t="shared" si="191"/>
        <v>0</v>
      </c>
      <c r="AM156" s="52" t="str">
        <f t="shared" si="188"/>
        <v/>
      </c>
      <c r="AN156" s="4" t="str">
        <f t="shared" si="206"/>
        <v xml:space="preserve"> </v>
      </c>
      <c r="AO156" s="4" t="str">
        <f t="shared" si="207"/>
        <v/>
      </c>
      <c r="AP156" s="4" t="str">
        <f t="shared" si="208"/>
        <v/>
      </c>
      <c r="AQ156" s="4" t="str">
        <f t="shared" si="209"/>
        <v/>
      </c>
      <c r="AR156" s="4" t="str">
        <f t="shared" si="210"/>
        <v/>
      </c>
      <c r="AS156" s="4" t="str">
        <f t="shared" si="211"/>
        <v/>
      </c>
      <c r="AT156" s="4" t="str">
        <f t="shared" si="212"/>
        <v/>
      </c>
      <c r="AU156" s="4" t="str">
        <f t="shared" si="213"/>
        <v/>
      </c>
      <c r="AV156" s="4" t="str">
        <f t="shared" si="214"/>
        <v/>
      </c>
      <c r="AW156" s="4" t="str">
        <f t="shared" si="215"/>
        <v>999:99.99</v>
      </c>
      <c r="AX156" s="4" t="str">
        <f t="shared" si="216"/>
        <v>999:99.99</v>
      </c>
      <c r="AY156" s="4" t="str">
        <f t="shared" si="217"/>
        <v>999:99.99</v>
      </c>
      <c r="AZ156" s="4" t="str">
        <f t="shared" si="218"/>
        <v>999:99.99</v>
      </c>
      <c r="BA156" s="4">
        <f t="shared" si="219"/>
        <v>0</v>
      </c>
      <c r="BB156" s="4">
        <f t="shared" si="220"/>
        <v>0</v>
      </c>
      <c r="BC156" s="4">
        <f t="shared" si="221"/>
        <v>0</v>
      </c>
      <c r="BD156" s="4">
        <f t="shared" si="222"/>
        <v>0</v>
      </c>
      <c r="BG156" s="4">
        <v>49</v>
      </c>
      <c r="BH156" s="4" t="str">
        <f t="shared" si="180"/>
        <v/>
      </c>
      <c r="BI156" s="4" t="str">
        <f t="shared" si="181"/>
        <v/>
      </c>
      <c r="BJ156" s="4" t="str">
        <f t="shared" si="182"/>
        <v/>
      </c>
      <c r="BK156" s="4" t="str">
        <f t="shared" si="183"/>
        <v/>
      </c>
      <c r="BL156" s="4" t="str">
        <f t="shared" si="184"/>
        <v/>
      </c>
      <c r="BM156" s="4" t="str">
        <f t="shared" si="185"/>
        <v/>
      </c>
      <c r="BN156" s="4" t="str">
        <f t="shared" si="186"/>
        <v/>
      </c>
      <c r="BO156" s="4" t="str">
        <f t="shared" si="187"/>
        <v/>
      </c>
      <c r="BQ156" s="4">
        <f t="shared" si="192"/>
        <v>0</v>
      </c>
      <c r="BR156" s="4">
        <f t="shared" si="193"/>
        <v>0</v>
      </c>
    </row>
    <row r="157" spans="1:70" ht="22.5" customHeight="1" x14ac:dyDescent="0.15">
      <c r="A157" s="53" t="str">
        <f t="shared" si="171"/>
        <v/>
      </c>
      <c r="B157" s="103"/>
      <c r="C157" s="104"/>
      <c r="D157" s="104"/>
      <c r="E157" s="104"/>
      <c r="F157" s="104"/>
      <c r="G157" s="105"/>
      <c r="H157" s="106"/>
      <c r="I157" s="105"/>
      <c r="J157" s="106"/>
      <c r="K157" s="105"/>
      <c r="L157" s="106"/>
      <c r="M157" s="105"/>
      <c r="N157" s="106"/>
      <c r="O157" s="53" t="str">
        <f t="shared" si="195"/>
        <v/>
      </c>
      <c r="P157" s="57" t="str">
        <f t="shared" si="196"/>
        <v/>
      </c>
      <c r="Q157" s="8"/>
      <c r="R157" s="52" t="str">
        <f t="shared" si="197"/>
        <v/>
      </c>
      <c r="S157" s="83">
        <f t="shared" si="189"/>
        <v>0</v>
      </c>
      <c r="T157" s="4" t="str">
        <f t="shared" si="198"/>
        <v/>
      </c>
      <c r="U157" s="4" t="str">
        <f t="shared" si="199"/>
        <v/>
      </c>
      <c r="V157" s="4" t="str">
        <f t="shared" si="200"/>
        <v/>
      </c>
      <c r="W157" s="4" t="str">
        <f t="shared" si="201"/>
        <v/>
      </c>
      <c r="X157" s="4">
        <f t="shared" si="202"/>
        <v>0</v>
      </c>
      <c r="Y157" s="4">
        <f t="shared" si="194"/>
        <v>0</v>
      </c>
      <c r="Z157" s="4">
        <f t="shared" si="172"/>
        <v>0</v>
      </c>
      <c r="AA157" s="4" t="str">
        <f t="shared" si="173"/>
        <v/>
      </c>
      <c r="AB157" s="4">
        <f t="shared" si="174"/>
        <v>0</v>
      </c>
      <c r="AC157" s="4" t="str">
        <f t="shared" si="175"/>
        <v/>
      </c>
      <c r="AD157" s="4">
        <f t="shared" si="176"/>
        <v>0</v>
      </c>
      <c r="AE157" s="4" t="str">
        <f t="shared" si="177"/>
        <v/>
      </c>
      <c r="AF157" s="4">
        <f t="shared" si="178"/>
        <v>0</v>
      </c>
      <c r="AG157" s="4" t="str">
        <f t="shared" si="179"/>
        <v/>
      </c>
      <c r="AH157" s="4" t="str">
        <f t="shared" si="203"/>
        <v/>
      </c>
      <c r="AI157" s="4" t="str">
        <f t="shared" si="204"/>
        <v/>
      </c>
      <c r="AJ157" s="9">
        <f t="shared" si="205"/>
        <v>0</v>
      </c>
      <c r="AK157" s="9">
        <f t="shared" si="190"/>
        <v>0</v>
      </c>
      <c r="AL157" s="9">
        <f t="shared" si="191"/>
        <v>0</v>
      </c>
      <c r="AM157" s="52" t="str">
        <f t="shared" si="188"/>
        <v/>
      </c>
      <c r="AN157" s="4" t="str">
        <f t="shared" si="206"/>
        <v xml:space="preserve"> </v>
      </c>
      <c r="AO157" s="4" t="str">
        <f t="shared" si="207"/>
        <v/>
      </c>
      <c r="AP157" s="4" t="str">
        <f t="shared" si="208"/>
        <v/>
      </c>
      <c r="AQ157" s="4" t="str">
        <f t="shared" si="209"/>
        <v/>
      </c>
      <c r="AR157" s="4" t="str">
        <f t="shared" si="210"/>
        <v/>
      </c>
      <c r="AS157" s="4" t="str">
        <f t="shared" si="211"/>
        <v/>
      </c>
      <c r="AT157" s="4" t="str">
        <f t="shared" si="212"/>
        <v/>
      </c>
      <c r="AU157" s="4" t="str">
        <f t="shared" si="213"/>
        <v/>
      </c>
      <c r="AV157" s="4" t="str">
        <f t="shared" si="214"/>
        <v/>
      </c>
      <c r="AW157" s="4" t="str">
        <f t="shared" si="215"/>
        <v>999:99.99</v>
      </c>
      <c r="AX157" s="4" t="str">
        <f t="shared" si="216"/>
        <v>999:99.99</v>
      </c>
      <c r="AY157" s="4" t="str">
        <f t="shared" si="217"/>
        <v>999:99.99</v>
      </c>
      <c r="AZ157" s="4" t="str">
        <f t="shared" si="218"/>
        <v>999:99.99</v>
      </c>
      <c r="BA157" s="4">
        <f t="shared" si="219"/>
        <v>0</v>
      </c>
      <c r="BB157" s="4">
        <f t="shared" si="220"/>
        <v>0</v>
      </c>
      <c r="BC157" s="4">
        <f t="shared" si="221"/>
        <v>0</v>
      </c>
      <c r="BD157" s="4">
        <f t="shared" si="222"/>
        <v>0</v>
      </c>
      <c r="BG157" s="4">
        <v>50</v>
      </c>
      <c r="BH157" s="4" t="str">
        <f t="shared" si="180"/>
        <v/>
      </c>
      <c r="BI157" s="4" t="str">
        <f t="shared" si="181"/>
        <v/>
      </c>
      <c r="BJ157" s="4" t="str">
        <f t="shared" si="182"/>
        <v/>
      </c>
      <c r="BK157" s="4" t="str">
        <f t="shared" si="183"/>
        <v/>
      </c>
      <c r="BL157" s="4" t="str">
        <f t="shared" si="184"/>
        <v/>
      </c>
      <c r="BM157" s="4" t="str">
        <f t="shared" si="185"/>
        <v/>
      </c>
      <c r="BN157" s="4" t="str">
        <f t="shared" si="186"/>
        <v/>
      </c>
      <c r="BO157" s="4" t="str">
        <f t="shared" si="187"/>
        <v/>
      </c>
      <c r="BQ157" s="4">
        <f t="shared" si="192"/>
        <v>0</v>
      </c>
      <c r="BR157" s="4">
        <f t="shared" si="193"/>
        <v>0</v>
      </c>
    </row>
    <row r="158" spans="1:70" ht="22.5" customHeight="1" x14ac:dyDescent="0.15">
      <c r="A158" s="53" t="str">
        <f t="shared" si="171"/>
        <v/>
      </c>
      <c r="B158" s="103"/>
      <c r="C158" s="104"/>
      <c r="D158" s="104"/>
      <c r="E158" s="104"/>
      <c r="F158" s="104"/>
      <c r="G158" s="105"/>
      <c r="H158" s="106"/>
      <c r="I158" s="105"/>
      <c r="J158" s="106"/>
      <c r="K158" s="105"/>
      <c r="L158" s="106"/>
      <c r="M158" s="105"/>
      <c r="N158" s="106"/>
      <c r="O158" s="53" t="str">
        <f t="shared" si="195"/>
        <v/>
      </c>
      <c r="P158" s="57" t="str">
        <f t="shared" si="196"/>
        <v/>
      </c>
      <c r="Q158" s="8"/>
      <c r="R158" s="52" t="str">
        <f t="shared" si="197"/>
        <v/>
      </c>
      <c r="S158" s="83">
        <f t="shared" si="189"/>
        <v>0</v>
      </c>
      <c r="T158" s="4" t="str">
        <f t="shared" si="198"/>
        <v/>
      </c>
      <c r="U158" s="4" t="str">
        <f t="shared" si="199"/>
        <v/>
      </c>
      <c r="V158" s="4" t="str">
        <f t="shared" si="200"/>
        <v/>
      </c>
      <c r="W158" s="4" t="str">
        <f t="shared" si="201"/>
        <v/>
      </c>
      <c r="X158" s="4">
        <f t="shared" si="202"/>
        <v>0</v>
      </c>
      <c r="Y158" s="4">
        <f t="shared" si="194"/>
        <v>0</v>
      </c>
      <c r="Z158" s="4">
        <f t="shared" si="172"/>
        <v>0</v>
      </c>
      <c r="AA158" s="4" t="str">
        <f t="shared" si="173"/>
        <v/>
      </c>
      <c r="AB158" s="4">
        <f t="shared" si="174"/>
        <v>0</v>
      </c>
      <c r="AC158" s="4" t="str">
        <f t="shared" si="175"/>
        <v/>
      </c>
      <c r="AD158" s="4">
        <f t="shared" si="176"/>
        <v>0</v>
      </c>
      <c r="AE158" s="4" t="str">
        <f t="shared" si="177"/>
        <v/>
      </c>
      <c r="AF158" s="4">
        <f t="shared" si="178"/>
        <v>0</v>
      </c>
      <c r="AG158" s="4" t="str">
        <f t="shared" si="179"/>
        <v/>
      </c>
      <c r="AH158" s="4" t="str">
        <f t="shared" si="203"/>
        <v/>
      </c>
      <c r="AI158" s="4" t="str">
        <f t="shared" si="204"/>
        <v/>
      </c>
      <c r="AJ158" s="9">
        <f t="shared" si="205"/>
        <v>0</v>
      </c>
      <c r="AK158" s="9">
        <f t="shared" si="190"/>
        <v>0</v>
      </c>
      <c r="AL158" s="9">
        <f t="shared" si="191"/>
        <v>0</v>
      </c>
      <c r="AM158" s="52" t="str">
        <f t="shared" si="188"/>
        <v/>
      </c>
      <c r="AN158" s="4" t="str">
        <f t="shared" si="206"/>
        <v xml:space="preserve"> </v>
      </c>
      <c r="AO158" s="4" t="str">
        <f t="shared" si="207"/>
        <v/>
      </c>
      <c r="AP158" s="4" t="str">
        <f t="shared" si="208"/>
        <v/>
      </c>
      <c r="AQ158" s="4" t="str">
        <f t="shared" si="209"/>
        <v/>
      </c>
      <c r="AR158" s="4" t="str">
        <f t="shared" si="210"/>
        <v/>
      </c>
      <c r="AS158" s="4" t="str">
        <f t="shared" si="211"/>
        <v/>
      </c>
      <c r="AT158" s="4" t="str">
        <f t="shared" si="212"/>
        <v/>
      </c>
      <c r="AU158" s="4" t="str">
        <f t="shared" si="213"/>
        <v/>
      </c>
      <c r="AV158" s="4" t="str">
        <f t="shared" si="214"/>
        <v/>
      </c>
      <c r="AW158" s="4" t="str">
        <f t="shared" si="215"/>
        <v>999:99.99</v>
      </c>
      <c r="AX158" s="4" t="str">
        <f t="shared" si="216"/>
        <v>999:99.99</v>
      </c>
      <c r="AY158" s="4" t="str">
        <f t="shared" si="217"/>
        <v>999:99.99</v>
      </c>
      <c r="AZ158" s="4" t="str">
        <f t="shared" si="218"/>
        <v>999:99.99</v>
      </c>
      <c r="BA158" s="4">
        <f t="shared" si="219"/>
        <v>0</v>
      </c>
      <c r="BB158" s="4">
        <f t="shared" si="220"/>
        <v>0</v>
      </c>
      <c r="BC158" s="4">
        <f t="shared" si="221"/>
        <v>0</v>
      </c>
      <c r="BD158" s="4">
        <f t="shared" si="222"/>
        <v>0</v>
      </c>
      <c r="BG158" s="4">
        <v>51</v>
      </c>
      <c r="BH158" s="4" t="str">
        <f t="shared" si="180"/>
        <v/>
      </c>
      <c r="BI158" s="4" t="str">
        <f t="shared" si="181"/>
        <v/>
      </c>
      <c r="BJ158" s="4" t="str">
        <f t="shared" si="182"/>
        <v/>
      </c>
      <c r="BK158" s="4" t="str">
        <f t="shared" si="183"/>
        <v/>
      </c>
      <c r="BL158" s="4" t="str">
        <f t="shared" si="184"/>
        <v/>
      </c>
      <c r="BM158" s="4" t="str">
        <f t="shared" si="185"/>
        <v/>
      </c>
      <c r="BN158" s="4" t="str">
        <f t="shared" si="186"/>
        <v/>
      </c>
      <c r="BO158" s="4" t="str">
        <f t="shared" si="187"/>
        <v/>
      </c>
      <c r="BQ158" s="4">
        <f t="shared" si="192"/>
        <v>0</v>
      </c>
      <c r="BR158" s="4">
        <f t="shared" si="193"/>
        <v>0</v>
      </c>
    </row>
    <row r="159" spans="1:70" ht="22.5" customHeight="1" x14ac:dyDescent="0.15">
      <c r="A159" s="53" t="str">
        <f t="shared" si="171"/>
        <v/>
      </c>
      <c r="B159" s="103"/>
      <c r="C159" s="104"/>
      <c r="D159" s="104"/>
      <c r="E159" s="104"/>
      <c r="F159" s="104"/>
      <c r="G159" s="105"/>
      <c r="H159" s="106"/>
      <c r="I159" s="105"/>
      <c r="J159" s="106"/>
      <c r="K159" s="105"/>
      <c r="L159" s="106"/>
      <c r="M159" s="105"/>
      <c r="N159" s="106"/>
      <c r="O159" s="53" t="str">
        <f t="shared" si="195"/>
        <v/>
      </c>
      <c r="P159" s="57" t="str">
        <f t="shared" si="196"/>
        <v/>
      </c>
      <c r="Q159" s="8"/>
      <c r="R159" s="52" t="str">
        <f t="shared" si="197"/>
        <v/>
      </c>
      <c r="S159" s="83">
        <f t="shared" si="189"/>
        <v>0</v>
      </c>
      <c r="T159" s="4" t="str">
        <f t="shared" si="198"/>
        <v/>
      </c>
      <c r="U159" s="4" t="str">
        <f t="shared" si="199"/>
        <v/>
      </c>
      <c r="V159" s="4" t="str">
        <f t="shared" si="200"/>
        <v/>
      </c>
      <c r="W159" s="4" t="str">
        <f t="shared" si="201"/>
        <v/>
      </c>
      <c r="X159" s="4">
        <f t="shared" si="202"/>
        <v>0</v>
      </c>
      <c r="Y159" s="4">
        <f t="shared" si="194"/>
        <v>0</v>
      </c>
      <c r="Z159" s="4">
        <f t="shared" si="172"/>
        <v>0</v>
      </c>
      <c r="AA159" s="4" t="str">
        <f t="shared" si="173"/>
        <v/>
      </c>
      <c r="AB159" s="4">
        <f t="shared" si="174"/>
        <v>0</v>
      </c>
      <c r="AC159" s="4" t="str">
        <f t="shared" si="175"/>
        <v/>
      </c>
      <c r="AD159" s="4">
        <f t="shared" si="176"/>
        <v>0</v>
      </c>
      <c r="AE159" s="4" t="str">
        <f t="shared" si="177"/>
        <v/>
      </c>
      <c r="AF159" s="4">
        <f t="shared" si="178"/>
        <v>0</v>
      </c>
      <c r="AG159" s="4" t="str">
        <f t="shared" si="179"/>
        <v/>
      </c>
      <c r="AH159" s="4" t="str">
        <f t="shared" si="203"/>
        <v/>
      </c>
      <c r="AI159" s="4" t="str">
        <f t="shared" si="204"/>
        <v/>
      </c>
      <c r="AJ159" s="9">
        <f t="shared" si="205"/>
        <v>0</v>
      </c>
      <c r="AK159" s="9">
        <f t="shared" si="190"/>
        <v>0</v>
      </c>
      <c r="AL159" s="9">
        <f t="shared" si="191"/>
        <v>0</v>
      </c>
      <c r="AM159" s="52" t="str">
        <f t="shared" si="188"/>
        <v/>
      </c>
      <c r="AN159" s="4" t="str">
        <f t="shared" si="206"/>
        <v xml:space="preserve"> </v>
      </c>
      <c r="AO159" s="4" t="str">
        <f t="shared" si="207"/>
        <v/>
      </c>
      <c r="AP159" s="4" t="str">
        <f t="shared" si="208"/>
        <v/>
      </c>
      <c r="AQ159" s="4" t="str">
        <f t="shared" si="209"/>
        <v/>
      </c>
      <c r="AR159" s="4" t="str">
        <f t="shared" si="210"/>
        <v/>
      </c>
      <c r="AS159" s="4" t="str">
        <f t="shared" si="211"/>
        <v/>
      </c>
      <c r="AT159" s="4" t="str">
        <f t="shared" si="212"/>
        <v/>
      </c>
      <c r="AU159" s="4" t="str">
        <f t="shared" si="213"/>
        <v/>
      </c>
      <c r="AV159" s="4" t="str">
        <f t="shared" si="214"/>
        <v/>
      </c>
      <c r="AW159" s="4" t="str">
        <f t="shared" si="215"/>
        <v>999:99.99</v>
      </c>
      <c r="AX159" s="4" t="str">
        <f t="shared" si="216"/>
        <v>999:99.99</v>
      </c>
      <c r="AY159" s="4" t="str">
        <f t="shared" si="217"/>
        <v>999:99.99</v>
      </c>
      <c r="AZ159" s="4" t="str">
        <f t="shared" si="218"/>
        <v>999:99.99</v>
      </c>
      <c r="BA159" s="4">
        <f t="shared" si="219"/>
        <v>0</v>
      </c>
      <c r="BB159" s="4">
        <f t="shared" si="220"/>
        <v>0</v>
      </c>
      <c r="BC159" s="4">
        <f t="shared" si="221"/>
        <v>0</v>
      </c>
      <c r="BD159" s="4">
        <f t="shared" si="222"/>
        <v>0</v>
      </c>
      <c r="BG159" s="4">
        <v>52</v>
      </c>
      <c r="BH159" s="4" t="str">
        <f t="shared" si="180"/>
        <v/>
      </c>
      <c r="BI159" s="4" t="str">
        <f t="shared" si="181"/>
        <v/>
      </c>
      <c r="BJ159" s="4" t="str">
        <f t="shared" si="182"/>
        <v/>
      </c>
      <c r="BK159" s="4" t="str">
        <f t="shared" si="183"/>
        <v/>
      </c>
      <c r="BL159" s="4" t="str">
        <f t="shared" si="184"/>
        <v/>
      </c>
      <c r="BM159" s="4" t="str">
        <f t="shared" si="185"/>
        <v/>
      </c>
      <c r="BN159" s="4" t="str">
        <f t="shared" si="186"/>
        <v/>
      </c>
      <c r="BO159" s="4" t="str">
        <f t="shared" si="187"/>
        <v/>
      </c>
      <c r="BQ159" s="4">
        <f t="shared" si="192"/>
        <v>0</v>
      </c>
      <c r="BR159" s="4">
        <f t="shared" si="193"/>
        <v>0</v>
      </c>
    </row>
    <row r="160" spans="1:70" ht="22.5" customHeight="1" x14ac:dyDescent="0.15">
      <c r="A160" s="53" t="str">
        <f t="shared" si="171"/>
        <v/>
      </c>
      <c r="B160" s="103"/>
      <c r="C160" s="104"/>
      <c r="D160" s="104"/>
      <c r="E160" s="104"/>
      <c r="F160" s="104"/>
      <c r="G160" s="105"/>
      <c r="H160" s="106"/>
      <c r="I160" s="105"/>
      <c r="J160" s="106"/>
      <c r="K160" s="105"/>
      <c r="L160" s="106"/>
      <c r="M160" s="105"/>
      <c r="N160" s="106"/>
      <c r="O160" s="53" t="str">
        <f t="shared" si="195"/>
        <v/>
      </c>
      <c r="P160" s="57" t="str">
        <f t="shared" si="196"/>
        <v/>
      </c>
      <c r="Q160" s="8"/>
      <c r="R160" s="52" t="str">
        <f t="shared" si="197"/>
        <v/>
      </c>
      <c r="S160" s="83">
        <f t="shared" si="189"/>
        <v>0</v>
      </c>
      <c r="T160" s="4" t="str">
        <f t="shared" si="198"/>
        <v/>
      </c>
      <c r="U160" s="4" t="str">
        <f t="shared" si="199"/>
        <v/>
      </c>
      <c r="V160" s="4" t="str">
        <f t="shared" si="200"/>
        <v/>
      </c>
      <c r="W160" s="4" t="str">
        <f t="shared" si="201"/>
        <v/>
      </c>
      <c r="X160" s="4">
        <f t="shared" si="202"/>
        <v>0</v>
      </c>
      <c r="Y160" s="4">
        <f t="shared" si="194"/>
        <v>0</v>
      </c>
      <c r="Z160" s="4">
        <f t="shared" si="172"/>
        <v>0</v>
      </c>
      <c r="AA160" s="4" t="str">
        <f t="shared" si="173"/>
        <v/>
      </c>
      <c r="AB160" s="4">
        <f t="shared" si="174"/>
        <v>0</v>
      </c>
      <c r="AC160" s="4" t="str">
        <f t="shared" si="175"/>
        <v/>
      </c>
      <c r="AD160" s="4">
        <f t="shared" si="176"/>
        <v>0</v>
      </c>
      <c r="AE160" s="4" t="str">
        <f t="shared" si="177"/>
        <v/>
      </c>
      <c r="AF160" s="4">
        <f t="shared" si="178"/>
        <v>0</v>
      </c>
      <c r="AG160" s="4" t="str">
        <f t="shared" si="179"/>
        <v/>
      </c>
      <c r="AH160" s="4" t="str">
        <f t="shared" si="203"/>
        <v/>
      </c>
      <c r="AI160" s="4" t="str">
        <f t="shared" si="204"/>
        <v/>
      </c>
      <c r="AJ160" s="9">
        <f t="shared" si="205"/>
        <v>0</v>
      </c>
      <c r="AK160" s="9">
        <f t="shared" si="190"/>
        <v>0</v>
      </c>
      <c r="AL160" s="9">
        <f t="shared" si="191"/>
        <v>0</v>
      </c>
      <c r="AM160" s="52" t="str">
        <f t="shared" si="188"/>
        <v/>
      </c>
      <c r="AN160" s="4" t="str">
        <f t="shared" si="206"/>
        <v xml:space="preserve"> </v>
      </c>
      <c r="AO160" s="4" t="str">
        <f t="shared" si="207"/>
        <v/>
      </c>
      <c r="AP160" s="4" t="str">
        <f t="shared" si="208"/>
        <v/>
      </c>
      <c r="AQ160" s="4" t="str">
        <f t="shared" si="209"/>
        <v/>
      </c>
      <c r="AR160" s="4" t="str">
        <f t="shared" si="210"/>
        <v/>
      </c>
      <c r="AS160" s="4" t="str">
        <f t="shared" si="211"/>
        <v/>
      </c>
      <c r="AT160" s="4" t="str">
        <f t="shared" si="212"/>
        <v/>
      </c>
      <c r="AU160" s="4" t="str">
        <f t="shared" si="213"/>
        <v/>
      </c>
      <c r="AV160" s="4" t="str">
        <f t="shared" si="214"/>
        <v/>
      </c>
      <c r="AW160" s="4" t="str">
        <f t="shared" si="215"/>
        <v>999:99.99</v>
      </c>
      <c r="AX160" s="4" t="str">
        <f t="shared" si="216"/>
        <v>999:99.99</v>
      </c>
      <c r="AY160" s="4" t="str">
        <f t="shared" si="217"/>
        <v>999:99.99</v>
      </c>
      <c r="AZ160" s="4" t="str">
        <f t="shared" si="218"/>
        <v>999:99.99</v>
      </c>
      <c r="BA160" s="4">
        <f t="shared" si="219"/>
        <v>0</v>
      </c>
      <c r="BB160" s="4">
        <f t="shared" si="220"/>
        <v>0</v>
      </c>
      <c r="BC160" s="4">
        <f t="shared" si="221"/>
        <v>0</v>
      </c>
      <c r="BD160" s="4">
        <f t="shared" si="222"/>
        <v>0</v>
      </c>
      <c r="BG160" s="4">
        <v>53</v>
      </c>
      <c r="BH160" s="4" t="str">
        <f t="shared" si="180"/>
        <v/>
      </c>
      <c r="BI160" s="4" t="str">
        <f t="shared" si="181"/>
        <v/>
      </c>
      <c r="BJ160" s="4" t="str">
        <f t="shared" si="182"/>
        <v/>
      </c>
      <c r="BK160" s="4" t="str">
        <f t="shared" si="183"/>
        <v/>
      </c>
      <c r="BL160" s="4" t="str">
        <f t="shared" si="184"/>
        <v/>
      </c>
      <c r="BM160" s="4" t="str">
        <f t="shared" si="185"/>
        <v/>
      </c>
      <c r="BN160" s="4" t="str">
        <f t="shared" si="186"/>
        <v/>
      </c>
      <c r="BO160" s="4" t="str">
        <f t="shared" si="187"/>
        <v/>
      </c>
      <c r="BQ160" s="4">
        <f t="shared" si="192"/>
        <v>0</v>
      </c>
      <c r="BR160" s="4">
        <f t="shared" si="193"/>
        <v>0</v>
      </c>
    </row>
    <row r="161" spans="1:70" ht="22.5" customHeight="1" x14ac:dyDescent="0.15">
      <c r="A161" s="53" t="str">
        <f t="shared" si="171"/>
        <v/>
      </c>
      <c r="B161" s="103"/>
      <c r="C161" s="104"/>
      <c r="D161" s="104"/>
      <c r="E161" s="104"/>
      <c r="F161" s="104"/>
      <c r="G161" s="105"/>
      <c r="H161" s="106"/>
      <c r="I161" s="105"/>
      <c r="J161" s="106"/>
      <c r="K161" s="105"/>
      <c r="L161" s="106"/>
      <c r="M161" s="105"/>
      <c r="N161" s="106"/>
      <c r="O161" s="53" t="str">
        <f t="shared" si="195"/>
        <v/>
      </c>
      <c r="P161" s="57" t="str">
        <f t="shared" si="196"/>
        <v/>
      </c>
      <c r="Q161" s="8"/>
      <c r="R161" s="52" t="str">
        <f t="shared" si="197"/>
        <v/>
      </c>
      <c r="S161" s="83">
        <f t="shared" si="189"/>
        <v>0</v>
      </c>
      <c r="T161" s="4" t="str">
        <f t="shared" si="198"/>
        <v/>
      </c>
      <c r="U161" s="4" t="str">
        <f t="shared" si="199"/>
        <v/>
      </c>
      <c r="V161" s="4" t="str">
        <f t="shared" si="200"/>
        <v/>
      </c>
      <c r="W161" s="4" t="str">
        <f t="shared" si="201"/>
        <v/>
      </c>
      <c r="X161" s="4">
        <f t="shared" si="202"/>
        <v>0</v>
      </c>
      <c r="Y161" s="4">
        <f t="shared" si="194"/>
        <v>0</v>
      </c>
      <c r="Z161" s="4">
        <f t="shared" si="172"/>
        <v>0</v>
      </c>
      <c r="AA161" s="4" t="str">
        <f t="shared" si="173"/>
        <v/>
      </c>
      <c r="AB161" s="4">
        <f t="shared" si="174"/>
        <v>0</v>
      </c>
      <c r="AC161" s="4" t="str">
        <f t="shared" si="175"/>
        <v/>
      </c>
      <c r="AD161" s="4">
        <f t="shared" si="176"/>
        <v>0</v>
      </c>
      <c r="AE161" s="4" t="str">
        <f t="shared" si="177"/>
        <v/>
      </c>
      <c r="AF161" s="4">
        <f t="shared" si="178"/>
        <v>0</v>
      </c>
      <c r="AG161" s="4" t="str">
        <f t="shared" si="179"/>
        <v/>
      </c>
      <c r="AH161" s="4" t="str">
        <f t="shared" si="203"/>
        <v/>
      </c>
      <c r="AI161" s="4" t="str">
        <f t="shared" si="204"/>
        <v/>
      </c>
      <c r="AJ161" s="9">
        <f t="shared" si="205"/>
        <v>0</v>
      </c>
      <c r="AK161" s="9">
        <f t="shared" si="190"/>
        <v>0</v>
      </c>
      <c r="AL161" s="9">
        <f t="shared" si="191"/>
        <v>0</v>
      </c>
      <c r="AM161" s="52" t="str">
        <f t="shared" si="188"/>
        <v/>
      </c>
      <c r="AN161" s="4" t="str">
        <f t="shared" si="206"/>
        <v xml:space="preserve"> </v>
      </c>
      <c r="AO161" s="4" t="str">
        <f t="shared" si="207"/>
        <v/>
      </c>
      <c r="AP161" s="4" t="str">
        <f t="shared" si="208"/>
        <v/>
      </c>
      <c r="AQ161" s="4" t="str">
        <f t="shared" si="209"/>
        <v/>
      </c>
      <c r="AR161" s="4" t="str">
        <f t="shared" si="210"/>
        <v/>
      </c>
      <c r="AS161" s="4" t="str">
        <f t="shared" si="211"/>
        <v/>
      </c>
      <c r="AT161" s="4" t="str">
        <f t="shared" si="212"/>
        <v/>
      </c>
      <c r="AU161" s="4" t="str">
        <f t="shared" si="213"/>
        <v/>
      </c>
      <c r="AV161" s="4" t="str">
        <f t="shared" si="214"/>
        <v/>
      </c>
      <c r="AW161" s="4" t="str">
        <f t="shared" si="215"/>
        <v>999:99.99</v>
      </c>
      <c r="AX161" s="4" t="str">
        <f t="shared" si="216"/>
        <v>999:99.99</v>
      </c>
      <c r="AY161" s="4" t="str">
        <f t="shared" si="217"/>
        <v>999:99.99</v>
      </c>
      <c r="AZ161" s="4" t="str">
        <f t="shared" si="218"/>
        <v>999:99.99</v>
      </c>
      <c r="BA161" s="4">
        <f t="shared" si="219"/>
        <v>0</v>
      </c>
      <c r="BB161" s="4">
        <f t="shared" si="220"/>
        <v>0</v>
      </c>
      <c r="BC161" s="4">
        <f t="shared" si="221"/>
        <v>0</v>
      </c>
      <c r="BD161" s="4">
        <f t="shared" si="222"/>
        <v>0</v>
      </c>
      <c r="BG161" s="4">
        <v>54</v>
      </c>
      <c r="BH161" s="4" t="str">
        <f t="shared" si="180"/>
        <v/>
      </c>
      <c r="BI161" s="4" t="str">
        <f t="shared" si="181"/>
        <v/>
      </c>
      <c r="BJ161" s="4" t="str">
        <f t="shared" si="182"/>
        <v/>
      </c>
      <c r="BK161" s="4" t="str">
        <f t="shared" si="183"/>
        <v/>
      </c>
      <c r="BL161" s="4" t="str">
        <f t="shared" si="184"/>
        <v/>
      </c>
      <c r="BM161" s="4" t="str">
        <f t="shared" si="185"/>
        <v/>
      </c>
      <c r="BN161" s="4" t="str">
        <f t="shared" si="186"/>
        <v/>
      </c>
      <c r="BO161" s="4" t="str">
        <f t="shared" si="187"/>
        <v/>
      </c>
      <c r="BQ161" s="4">
        <f t="shared" si="192"/>
        <v>0</v>
      </c>
      <c r="BR161" s="4">
        <f t="shared" si="193"/>
        <v>0</v>
      </c>
    </row>
    <row r="162" spans="1:70" ht="22.5" customHeight="1" x14ac:dyDescent="0.15">
      <c r="A162" s="53" t="str">
        <f t="shared" si="171"/>
        <v/>
      </c>
      <c r="B162" s="103"/>
      <c r="C162" s="104"/>
      <c r="D162" s="104"/>
      <c r="E162" s="104"/>
      <c r="F162" s="104"/>
      <c r="G162" s="105"/>
      <c r="H162" s="106"/>
      <c r="I162" s="105"/>
      <c r="J162" s="106"/>
      <c r="K162" s="105"/>
      <c r="L162" s="106"/>
      <c r="M162" s="105"/>
      <c r="N162" s="106"/>
      <c r="O162" s="53" t="str">
        <f t="shared" si="195"/>
        <v/>
      </c>
      <c r="P162" s="57" t="str">
        <f t="shared" si="196"/>
        <v/>
      </c>
      <c r="Q162" s="8"/>
      <c r="R162" s="52" t="str">
        <f t="shared" si="197"/>
        <v/>
      </c>
      <c r="S162" s="83">
        <f t="shared" si="189"/>
        <v>0</v>
      </c>
      <c r="T162" s="4" t="str">
        <f t="shared" si="198"/>
        <v/>
      </c>
      <c r="U162" s="4" t="str">
        <f t="shared" si="199"/>
        <v/>
      </c>
      <c r="V162" s="4" t="str">
        <f t="shared" si="200"/>
        <v/>
      </c>
      <c r="W162" s="4" t="str">
        <f t="shared" si="201"/>
        <v/>
      </c>
      <c r="X162" s="4">
        <f t="shared" si="202"/>
        <v>0</v>
      </c>
      <c r="Y162" s="4">
        <f t="shared" si="194"/>
        <v>0</v>
      </c>
      <c r="Z162" s="4">
        <f t="shared" si="172"/>
        <v>0</v>
      </c>
      <c r="AA162" s="4" t="str">
        <f t="shared" si="173"/>
        <v/>
      </c>
      <c r="AB162" s="4">
        <f t="shared" si="174"/>
        <v>0</v>
      </c>
      <c r="AC162" s="4" t="str">
        <f t="shared" si="175"/>
        <v/>
      </c>
      <c r="AD162" s="4">
        <f t="shared" si="176"/>
        <v>0</v>
      </c>
      <c r="AE162" s="4" t="str">
        <f t="shared" si="177"/>
        <v/>
      </c>
      <c r="AF162" s="4">
        <f t="shared" si="178"/>
        <v>0</v>
      </c>
      <c r="AG162" s="4" t="str">
        <f t="shared" si="179"/>
        <v/>
      </c>
      <c r="AH162" s="4" t="str">
        <f t="shared" si="203"/>
        <v/>
      </c>
      <c r="AI162" s="4" t="str">
        <f t="shared" si="204"/>
        <v/>
      </c>
      <c r="AJ162" s="9">
        <f t="shared" si="205"/>
        <v>0</v>
      </c>
      <c r="AK162" s="9">
        <f t="shared" si="190"/>
        <v>0</v>
      </c>
      <c r="AL162" s="9">
        <f t="shared" si="191"/>
        <v>0</v>
      </c>
      <c r="AM162" s="52" t="str">
        <f t="shared" si="188"/>
        <v/>
      </c>
      <c r="AN162" s="4" t="str">
        <f t="shared" si="206"/>
        <v xml:space="preserve"> </v>
      </c>
      <c r="AO162" s="4" t="str">
        <f t="shared" si="207"/>
        <v/>
      </c>
      <c r="AP162" s="4" t="str">
        <f t="shared" si="208"/>
        <v/>
      </c>
      <c r="AQ162" s="4" t="str">
        <f t="shared" si="209"/>
        <v/>
      </c>
      <c r="AR162" s="4" t="str">
        <f t="shared" si="210"/>
        <v/>
      </c>
      <c r="AS162" s="4" t="str">
        <f t="shared" si="211"/>
        <v/>
      </c>
      <c r="AT162" s="4" t="str">
        <f t="shared" si="212"/>
        <v/>
      </c>
      <c r="AU162" s="4" t="str">
        <f t="shared" si="213"/>
        <v/>
      </c>
      <c r="AV162" s="4" t="str">
        <f t="shared" si="214"/>
        <v/>
      </c>
      <c r="AW162" s="4" t="str">
        <f t="shared" si="215"/>
        <v>999:99.99</v>
      </c>
      <c r="AX162" s="4" t="str">
        <f t="shared" si="216"/>
        <v>999:99.99</v>
      </c>
      <c r="AY162" s="4" t="str">
        <f t="shared" si="217"/>
        <v>999:99.99</v>
      </c>
      <c r="AZ162" s="4" t="str">
        <f t="shared" si="218"/>
        <v>999:99.99</v>
      </c>
      <c r="BA162" s="4">
        <f t="shared" si="219"/>
        <v>0</v>
      </c>
      <c r="BB162" s="4">
        <f t="shared" si="220"/>
        <v>0</v>
      </c>
      <c r="BC162" s="4">
        <f t="shared" si="221"/>
        <v>0</v>
      </c>
      <c r="BD162" s="4">
        <f t="shared" si="222"/>
        <v>0</v>
      </c>
      <c r="BG162" s="4">
        <v>55</v>
      </c>
      <c r="BH162" s="4" t="str">
        <f t="shared" si="180"/>
        <v/>
      </c>
      <c r="BI162" s="4" t="str">
        <f t="shared" si="181"/>
        <v/>
      </c>
      <c r="BJ162" s="4" t="str">
        <f t="shared" si="182"/>
        <v/>
      </c>
      <c r="BK162" s="4" t="str">
        <f t="shared" si="183"/>
        <v/>
      </c>
      <c r="BL162" s="4" t="str">
        <f t="shared" si="184"/>
        <v/>
      </c>
      <c r="BM162" s="4" t="str">
        <f t="shared" si="185"/>
        <v/>
      </c>
      <c r="BN162" s="4" t="str">
        <f t="shared" si="186"/>
        <v/>
      </c>
      <c r="BO162" s="4" t="str">
        <f t="shared" si="187"/>
        <v/>
      </c>
      <c r="BQ162" s="4">
        <f t="shared" si="192"/>
        <v>0</v>
      </c>
      <c r="BR162" s="4">
        <f t="shared" si="193"/>
        <v>0</v>
      </c>
    </row>
    <row r="163" spans="1:70" ht="22.5" customHeight="1" x14ac:dyDescent="0.15">
      <c r="A163" s="53" t="str">
        <f t="shared" si="171"/>
        <v/>
      </c>
      <c r="B163" s="103"/>
      <c r="C163" s="104"/>
      <c r="D163" s="104"/>
      <c r="E163" s="104"/>
      <c r="F163" s="104"/>
      <c r="G163" s="105"/>
      <c r="H163" s="106"/>
      <c r="I163" s="105"/>
      <c r="J163" s="106"/>
      <c r="K163" s="105"/>
      <c r="L163" s="106"/>
      <c r="M163" s="105"/>
      <c r="N163" s="106"/>
      <c r="O163" s="53" t="str">
        <f t="shared" si="195"/>
        <v/>
      </c>
      <c r="P163" s="57" t="str">
        <f t="shared" si="196"/>
        <v/>
      </c>
      <c r="Q163" s="8"/>
      <c r="R163" s="52" t="str">
        <f t="shared" si="197"/>
        <v/>
      </c>
      <c r="S163" s="83">
        <f t="shared" si="189"/>
        <v>0</v>
      </c>
      <c r="T163" s="4" t="str">
        <f t="shared" si="198"/>
        <v/>
      </c>
      <c r="U163" s="4" t="str">
        <f t="shared" si="199"/>
        <v/>
      </c>
      <c r="V163" s="4" t="str">
        <f t="shared" si="200"/>
        <v/>
      </c>
      <c r="W163" s="4" t="str">
        <f t="shared" si="201"/>
        <v/>
      </c>
      <c r="X163" s="4">
        <f t="shared" si="202"/>
        <v>0</v>
      </c>
      <c r="Y163" s="4">
        <f t="shared" si="194"/>
        <v>0</v>
      </c>
      <c r="Z163" s="4">
        <f t="shared" si="172"/>
        <v>0</v>
      </c>
      <c r="AA163" s="4" t="str">
        <f t="shared" si="173"/>
        <v/>
      </c>
      <c r="AB163" s="4">
        <f t="shared" si="174"/>
        <v>0</v>
      </c>
      <c r="AC163" s="4" t="str">
        <f t="shared" si="175"/>
        <v/>
      </c>
      <c r="AD163" s="4">
        <f t="shared" si="176"/>
        <v>0</v>
      </c>
      <c r="AE163" s="4" t="str">
        <f t="shared" si="177"/>
        <v/>
      </c>
      <c r="AF163" s="4">
        <f t="shared" si="178"/>
        <v>0</v>
      </c>
      <c r="AG163" s="4" t="str">
        <f t="shared" si="179"/>
        <v/>
      </c>
      <c r="AH163" s="4" t="str">
        <f t="shared" si="203"/>
        <v/>
      </c>
      <c r="AI163" s="4" t="str">
        <f t="shared" si="204"/>
        <v/>
      </c>
      <c r="AJ163" s="9">
        <f t="shared" si="205"/>
        <v>0</v>
      </c>
      <c r="AK163" s="9">
        <f t="shared" si="190"/>
        <v>0</v>
      </c>
      <c r="AL163" s="9">
        <f t="shared" si="191"/>
        <v>0</v>
      </c>
      <c r="AM163" s="52" t="str">
        <f t="shared" si="188"/>
        <v/>
      </c>
      <c r="AN163" s="4" t="str">
        <f t="shared" si="206"/>
        <v xml:space="preserve"> </v>
      </c>
      <c r="AO163" s="4" t="str">
        <f t="shared" si="207"/>
        <v/>
      </c>
      <c r="AP163" s="4" t="str">
        <f t="shared" si="208"/>
        <v/>
      </c>
      <c r="AQ163" s="4" t="str">
        <f t="shared" si="209"/>
        <v/>
      </c>
      <c r="AR163" s="4" t="str">
        <f t="shared" si="210"/>
        <v/>
      </c>
      <c r="AS163" s="4" t="str">
        <f t="shared" si="211"/>
        <v/>
      </c>
      <c r="AT163" s="4" t="str">
        <f t="shared" si="212"/>
        <v/>
      </c>
      <c r="AU163" s="4" t="str">
        <f t="shared" si="213"/>
        <v/>
      </c>
      <c r="AV163" s="4" t="str">
        <f t="shared" si="214"/>
        <v/>
      </c>
      <c r="AW163" s="4" t="str">
        <f t="shared" si="215"/>
        <v>999:99.99</v>
      </c>
      <c r="AX163" s="4" t="str">
        <f t="shared" si="216"/>
        <v>999:99.99</v>
      </c>
      <c r="AY163" s="4" t="str">
        <f t="shared" si="217"/>
        <v>999:99.99</v>
      </c>
      <c r="AZ163" s="4" t="str">
        <f t="shared" si="218"/>
        <v>999:99.99</v>
      </c>
      <c r="BA163" s="4">
        <f t="shared" si="219"/>
        <v>0</v>
      </c>
      <c r="BB163" s="4">
        <f t="shared" si="220"/>
        <v>0</v>
      </c>
      <c r="BC163" s="4">
        <f t="shared" si="221"/>
        <v>0</v>
      </c>
      <c r="BD163" s="4">
        <f t="shared" si="222"/>
        <v>0</v>
      </c>
      <c r="BG163" s="4">
        <v>56</v>
      </c>
      <c r="BH163" s="4" t="str">
        <f t="shared" si="180"/>
        <v/>
      </c>
      <c r="BI163" s="4" t="str">
        <f t="shared" si="181"/>
        <v/>
      </c>
      <c r="BJ163" s="4" t="str">
        <f t="shared" si="182"/>
        <v/>
      </c>
      <c r="BK163" s="4" t="str">
        <f t="shared" si="183"/>
        <v/>
      </c>
      <c r="BL163" s="4" t="str">
        <f t="shared" si="184"/>
        <v/>
      </c>
      <c r="BM163" s="4" t="str">
        <f t="shared" si="185"/>
        <v/>
      </c>
      <c r="BN163" s="4" t="str">
        <f t="shared" si="186"/>
        <v/>
      </c>
      <c r="BO163" s="4" t="str">
        <f t="shared" si="187"/>
        <v/>
      </c>
      <c r="BQ163" s="4">
        <f t="shared" si="192"/>
        <v>0</v>
      </c>
      <c r="BR163" s="4">
        <f t="shared" si="193"/>
        <v>0</v>
      </c>
    </row>
    <row r="164" spans="1:70" ht="22.5" customHeight="1" x14ac:dyDescent="0.15">
      <c r="A164" s="53" t="str">
        <f t="shared" si="171"/>
        <v/>
      </c>
      <c r="B164" s="103"/>
      <c r="C164" s="104"/>
      <c r="D164" s="104"/>
      <c r="E164" s="104"/>
      <c r="F164" s="104"/>
      <c r="G164" s="105"/>
      <c r="H164" s="106"/>
      <c r="I164" s="105"/>
      <c r="J164" s="106"/>
      <c r="K164" s="105"/>
      <c r="L164" s="106"/>
      <c r="M164" s="105"/>
      <c r="N164" s="106"/>
      <c r="O164" s="53" t="str">
        <f t="shared" si="195"/>
        <v/>
      </c>
      <c r="P164" s="57" t="str">
        <f t="shared" si="196"/>
        <v/>
      </c>
      <c r="Q164" s="8"/>
      <c r="R164" s="52" t="str">
        <f t="shared" si="197"/>
        <v/>
      </c>
      <c r="S164" s="83">
        <f t="shared" si="189"/>
        <v>0</v>
      </c>
      <c r="T164" s="4" t="str">
        <f t="shared" si="198"/>
        <v/>
      </c>
      <c r="U164" s="4" t="str">
        <f t="shared" si="199"/>
        <v/>
      </c>
      <c r="V164" s="4" t="str">
        <f t="shared" si="200"/>
        <v/>
      </c>
      <c r="W164" s="4" t="str">
        <f t="shared" si="201"/>
        <v/>
      </c>
      <c r="X164" s="4">
        <f t="shared" si="202"/>
        <v>0</v>
      </c>
      <c r="Y164" s="4">
        <f t="shared" si="194"/>
        <v>0</v>
      </c>
      <c r="Z164" s="4">
        <f t="shared" si="172"/>
        <v>0</v>
      </c>
      <c r="AA164" s="4" t="str">
        <f t="shared" si="173"/>
        <v/>
      </c>
      <c r="AB164" s="4">
        <f t="shared" si="174"/>
        <v>0</v>
      </c>
      <c r="AC164" s="4" t="str">
        <f t="shared" si="175"/>
        <v/>
      </c>
      <c r="AD164" s="4">
        <f t="shared" si="176"/>
        <v>0</v>
      </c>
      <c r="AE164" s="4" t="str">
        <f t="shared" si="177"/>
        <v/>
      </c>
      <c r="AF164" s="4">
        <f t="shared" si="178"/>
        <v>0</v>
      </c>
      <c r="AG164" s="4" t="str">
        <f t="shared" si="179"/>
        <v/>
      </c>
      <c r="AH164" s="4" t="str">
        <f t="shared" si="203"/>
        <v/>
      </c>
      <c r="AI164" s="4" t="str">
        <f t="shared" si="204"/>
        <v/>
      </c>
      <c r="AJ164" s="9">
        <f t="shared" si="205"/>
        <v>0</v>
      </c>
      <c r="AK164" s="9">
        <f t="shared" si="190"/>
        <v>0</v>
      </c>
      <c r="AL164" s="9">
        <f t="shared" si="191"/>
        <v>0</v>
      </c>
      <c r="AM164" s="52" t="str">
        <f t="shared" si="188"/>
        <v/>
      </c>
      <c r="AN164" s="4" t="str">
        <f t="shared" si="206"/>
        <v xml:space="preserve"> </v>
      </c>
      <c r="AO164" s="4" t="str">
        <f t="shared" si="207"/>
        <v/>
      </c>
      <c r="AP164" s="4" t="str">
        <f t="shared" si="208"/>
        <v/>
      </c>
      <c r="AQ164" s="4" t="str">
        <f t="shared" si="209"/>
        <v/>
      </c>
      <c r="AR164" s="4" t="str">
        <f t="shared" si="210"/>
        <v/>
      </c>
      <c r="AS164" s="4" t="str">
        <f t="shared" si="211"/>
        <v/>
      </c>
      <c r="AT164" s="4" t="str">
        <f t="shared" si="212"/>
        <v/>
      </c>
      <c r="AU164" s="4" t="str">
        <f t="shared" si="213"/>
        <v/>
      </c>
      <c r="AV164" s="4" t="str">
        <f t="shared" si="214"/>
        <v/>
      </c>
      <c r="AW164" s="4" t="str">
        <f t="shared" si="215"/>
        <v>999:99.99</v>
      </c>
      <c r="AX164" s="4" t="str">
        <f t="shared" si="216"/>
        <v>999:99.99</v>
      </c>
      <c r="AY164" s="4" t="str">
        <f t="shared" si="217"/>
        <v>999:99.99</v>
      </c>
      <c r="AZ164" s="4" t="str">
        <f t="shared" si="218"/>
        <v>999:99.99</v>
      </c>
      <c r="BA164" s="4">
        <f t="shared" si="219"/>
        <v>0</v>
      </c>
      <c r="BB164" s="4">
        <f t="shared" si="220"/>
        <v>0</v>
      </c>
      <c r="BC164" s="4">
        <f t="shared" si="221"/>
        <v>0</v>
      </c>
      <c r="BD164" s="4">
        <f t="shared" si="222"/>
        <v>0</v>
      </c>
      <c r="BG164" s="4">
        <v>57</v>
      </c>
      <c r="BH164" s="4" t="str">
        <f t="shared" si="180"/>
        <v/>
      </c>
      <c r="BI164" s="4" t="str">
        <f t="shared" si="181"/>
        <v/>
      </c>
      <c r="BJ164" s="4" t="str">
        <f t="shared" si="182"/>
        <v/>
      </c>
      <c r="BK164" s="4" t="str">
        <f t="shared" si="183"/>
        <v/>
      </c>
      <c r="BL164" s="4" t="str">
        <f t="shared" si="184"/>
        <v/>
      </c>
      <c r="BM164" s="4" t="str">
        <f t="shared" si="185"/>
        <v/>
      </c>
      <c r="BN164" s="4" t="str">
        <f t="shared" si="186"/>
        <v/>
      </c>
      <c r="BO164" s="4" t="str">
        <f t="shared" si="187"/>
        <v/>
      </c>
      <c r="BQ164" s="4">
        <f t="shared" si="192"/>
        <v>0</v>
      </c>
      <c r="BR164" s="4">
        <f t="shared" si="193"/>
        <v>0</v>
      </c>
    </row>
    <row r="165" spans="1:70" ht="22.5" customHeight="1" x14ac:dyDescent="0.15">
      <c r="A165" s="53" t="str">
        <f t="shared" si="171"/>
        <v/>
      </c>
      <c r="B165" s="103"/>
      <c r="C165" s="104"/>
      <c r="D165" s="104"/>
      <c r="E165" s="104"/>
      <c r="F165" s="104"/>
      <c r="G165" s="105"/>
      <c r="H165" s="106"/>
      <c r="I165" s="105"/>
      <c r="J165" s="106"/>
      <c r="K165" s="105"/>
      <c r="L165" s="106"/>
      <c r="M165" s="105"/>
      <c r="N165" s="106"/>
      <c r="O165" s="53" t="str">
        <f t="shared" si="195"/>
        <v/>
      </c>
      <c r="P165" s="57" t="str">
        <f t="shared" si="196"/>
        <v/>
      </c>
      <c r="Q165" s="8"/>
      <c r="R165" s="52" t="str">
        <f t="shared" si="197"/>
        <v/>
      </c>
      <c r="S165" s="83">
        <f t="shared" si="189"/>
        <v>0</v>
      </c>
      <c r="T165" s="4" t="str">
        <f t="shared" si="198"/>
        <v/>
      </c>
      <c r="U165" s="4" t="str">
        <f t="shared" si="199"/>
        <v/>
      </c>
      <c r="V165" s="4" t="str">
        <f t="shared" si="200"/>
        <v/>
      </c>
      <c r="W165" s="4" t="str">
        <f t="shared" si="201"/>
        <v/>
      </c>
      <c r="X165" s="4">
        <f t="shared" si="202"/>
        <v>0</v>
      </c>
      <c r="Y165" s="4">
        <f t="shared" si="194"/>
        <v>0</v>
      </c>
      <c r="Z165" s="4">
        <f t="shared" si="172"/>
        <v>0</v>
      </c>
      <c r="AA165" s="4" t="str">
        <f t="shared" si="173"/>
        <v/>
      </c>
      <c r="AB165" s="4">
        <f t="shared" si="174"/>
        <v>0</v>
      </c>
      <c r="AC165" s="4" t="str">
        <f t="shared" si="175"/>
        <v/>
      </c>
      <c r="AD165" s="4">
        <f t="shared" si="176"/>
        <v>0</v>
      </c>
      <c r="AE165" s="4" t="str">
        <f t="shared" si="177"/>
        <v/>
      </c>
      <c r="AF165" s="4">
        <f t="shared" si="178"/>
        <v>0</v>
      </c>
      <c r="AG165" s="4" t="str">
        <f t="shared" si="179"/>
        <v/>
      </c>
      <c r="AH165" s="4" t="str">
        <f t="shared" si="203"/>
        <v/>
      </c>
      <c r="AI165" s="4" t="str">
        <f t="shared" si="204"/>
        <v/>
      </c>
      <c r="AJ165" s="9">
        <f t="shared" si="205"/>
        <v>0</v>
      </c>
      <c r="AK165" s="9">
        <f t="shared" si="190"/>
        <v>0</v>
      </c>
      <c r="AL165" s="9">
        <f t="shared" si="191"/>
        <v>0</v>
      </c>
      <c r="AM165" s="52" t="str">
        <f t="shared" si="188"/>
        <v/>
      </c>
      <c r="AN165" s="4" t="str">
        <f t="shared" si="206"/>
        <v xml:space="preserve"> </v>
      </c>
      <c r="AO165" s="4" t="str">
        <f t="shared" si="207"/>
        <v/>
      </c>
      <c r="AP165" s="4" t="str">
        <f t="shared" si="208"/>
        <v/>
      </c>
      <c r="AQ165" s="4" t="str">
        <f t="shared" si="209"/>
        <v/>
      </c>
      <c r="AR165" s="4" t="str">
        <f t="shared" si="210"/>
        <v/>
      </c>
      <c r="AS165" s="4" t="str">
        <f t="shared" si="211"/>
        <v/>
      </c>
      <c r="AT165" s="4" t="str">
        <f t="shared" si="212"/>
        <v/>
      </c>
      <c r="AU165" s="4" t="str">
        <f t="shared" si="213"/>
        <v/>
      </c>
      <c r="AV165" s="4" t="str">
        <f t="shared" si="214"/>
        <v/>
      </c>
      <c r="AW165" s="4" t="str">
        <f t="shared" si="215"/>
        <v>999:99.99</v>
      </c>
      <c r="AX165" s="4" t="str">
        <f t="shared" si="216"/>
        <v>999:99.99</v>
      </c>
      <c r="AY165" s="4" t="str">
        <f t="shared" si="217"/>
        <v>999:99.99</v>
      </c>
      <c r="AZ165" s="4" t="str">
        <f t="shared" si="218"/>
        <v>999:99.99</v>
      </c>
      <c r="BA165" s="4">
        <f t="shared" si="219"/>
        <v>0</v>
      </c>
      <c r="BB165" s="4">
        <f t="shared" si="220"/>
        <v>0</v>
      </c>
      <c r="BC165" s="4">
        <f t="shared" si="221"/>
        <v>0</v>
      </c>
      <c r="BD165" s="4">
        <f t="shared" si="222"/>
        <v>0</v>
      </c>
      <c r="BG165" s="4">
        <v>58</v>
      </c>
      <c r="BH165" s="4" t="str">
        <f t="shared" si="180"/>
        <v/>
      </c>
      <c r="BI165" s="4" t="str">
        <f t="shared" si="181"/>
        <v/>
      </c>
      <c r="BJ165" s="4" t="str">
        <f t="shared" si="182"/>
        <v/>
      </c>
      <c r="BK165" s="4" t="str">
        <f t="shared" si="183"/>
        <v/>
      </c>
      <c r="BL165" s="4" t="str">
        <f t="shared" si="184"/>
        <v/>
      </c>
      <c r="BM165" s="4" t="str">
        <f t="shared" si="185"/>
        <v/>
      </c>
      <c r="BN165" s="4" t="str">
        <f t="shared" si="186"/>
        <v/>
      </c>
      <c r="BO165" s="4" t="str">
        <f t="shared" si="187"/>
        <v/>
      </c>
      <c r="BQ165" s="4">
        <f t="shared" si="192"/>
        <v>0</v>
      </c>
      <c r="BR165" s="4">
        <f t="shared" si="193"/>
        <v>0</v>
      </c>
    </row>
    <row r="166" spans="1:70" ht="22.5" customHeight="1" x14ac:dyDescent="0.15">
      <c r="A166" s="53" t="str">
        <f t="shared" si="171"/>
        <v/>
      </c>
      <c r="B166" s="103"/>
      <c r="C166" s="104"/>
      <c r="D166" s="104"/>
      <c r="E166" s="104"/>
      <c r="F166" s="104"/>
      <c r="G166" s="105"/>
      <c r="H166" s="106"/>
      <c r="I166" s="105"/>
      <c r="J166" s="106"/>
      <c r="K166" s="105"/>
      <c r="L166" s="106"/>
      <c r="M166" s="105"/>
      <c r="N166" s="106"/>
      <c r="O166" s="53" t="str">
        <f t="shared" si="195"/>
        <v/>
      </c>
      <c r="P166" s="57" t="str">
        <f t="shared" si="196"/>
        <v/>
      </c>
      <c r="Q166" s="8"/>
      <c r="R166" s="52" t="str">
        <f t="shared" si="197"/>
        <v/>
      </c>
      <c r="S166" s="83">
        <f t="shared" si="189"/>
        <v>0</v>
      </c>
      <c r="T166" s="4" t="str">
        <f t="shared" si="198"/>
        <v/>
      </c>
      <c r="U166" s="4" t="str">
        <f t="shared" si="199"/>
        <v/>
      </c>
      <c r="V166" s="4" t="str">
        <f t="shared" si="200"/>
        <v/>
      </c>
      <c r="W166" s="4" t="str">
        <f t="shared" si="201"/>
        <v/>
      </c>
      <c r="X166" s="4">
        <f t="shared" si="202"/>
        <v>0</v>
      </c>
      <c r="Y166" s="4">
        <f t="shared" si="194"/>
        <v>0</v>
      </c>
      <c r="Z166" s="4">
        <f t="shared" si="172"/>
        <v>0</v>
      </c>
      <c r="AA166" s="4" t="str">
        <f t="shared" si="173"/>
        <v/>
      </c>
      <c r="AB166" s="4">
        <f t="shared" si="174"/>
        <v>0</v>
      </c>
      <c r="AC166" s="4" t="str">
        <f t="shared" si="175"/>
        <v/>
      </c>
      <c r="AD166" s="4">
        <f t="shared" si="176"/>
        <v>0</v>
      </c>
      <c r="AE166" s="4" t="str">
        <f t="shared" si="177"/>
        <v/>
      </c>
      <c r="AF166" s="4">
        <f t="shared" si="178"/>
        <v>0</v>
      </c>
      <c r="AG166" s="4" t="str">
        <f t="shared" si="179"/>
        <v/>
      </c>
      <c r="AH166" s="4" t="str">
        <f t="shared" si="203"/>
        <v/>
      </c>
      <c r="AI166" s="4" t="str">
        <f t="shared" si="204"/>
        <v/>
      </c>
      <c r="AJ166" s="9">
        <f t="shared" si="205"/>
        <v>0</v>
      </c>
      <c r="AK166" s="9">
        <f t="shared" si="190"/>
        <v>0</v>
      </c>
      <c r="AL166" s="9">
        <f t="shared" si="191"/>
        <v>0</v>
      </c>
      <c r="AM166" s="52" t="str">
        <f t="shared" si="188"/>
        <v/>
      </c>
      <c r="AN166" s="4" t="str">
        <f t="shared" si="206"/>
        <v xml:space="preserve"> </v>
      </c>
      <c r="AO166" s="4" t="str">
        <f t="shared" si="207"/>
        <v/>
      </c>
      <c r="AP166" s="4" t="str">
        <f t="shared" si="208"/>
        <v/>
      </c>
      <c r="AQ166" s="4" t="str">
        <f t="shared" si="209"/>
        <v/>
      </c>
      <c r="AR166" s="4" t="str">
        <f t="shared" si="210"/>
        <v/>
      </c>
      <c r="AS166" s="4" t="str">
        <f t="shared" si="211"/>
        <v/>
      </c>
      <c r="AT166" s="4" t="str">
        <f t="shared" si="212"/>
        <v/>
      </c>
      <c r="AU166" s="4" t="str">
        <f t="shared" si="213"/>
        <v/>
      </c>
      <c r="AV166" s="4" t="str">
        <f t="shared" si="214"/>
        <v/>
      </c>
      <c r="AW166" s="4" t="str">
        <f t="shared" si="215"/>
        <v>999:99.99</v>
      </c>
      <c r="AX166" s="4" t="str">
        <f t="shared" si="216"/>
        <v>999:99.99</v>
      </c>
      <c r="AY166" s="4" t="str">
        <f t="shared" si="217"/>
        <v>999:99.99</v>
      </c>
      <c r="AZ166" s="4" t="str">
        <f t="shared" si="218"/>
        <v>999:99.99</v>
      </c>
      <c r="BA166" s="4">
        <f t="shared" si="219"/>
        <v>0</v>
      </c>
      <c r="BB166" s="4">
        <f t="shared" si="220"/>
        <v>0</v>
      </c>
      <c r="BC166" s="4">
        <f t="shared" si="221"/>
        <v>0</v>
      </c>
      <c r="BD166" s="4">
        <f t="shared" si="222"/>
        <v>0</v>
      </c>
      <c r="BG166" s="4">
        <v>59</v>
      </c>
      <c r="BH166" s="4" t="str">
        <f t="shared" si="180"/>
        <v/>
      </c>
      <c r="BI166" s="4" t="str">
        <f t="shared" si="181"/>
        <v/>
      </c>
      <c r="BJ166" s="4" t="str">
        <f t="shared" si="182"/>
        <v/>
      </c>
      <c r="BK166" s="4" t="str">
        <f t="shared" si="183"/>
        <v/>
      </c>
      <c r="BL166" s="4" t="str">
        <f t="shared" si="184"/>
        <v/>
      </c>
      <c r="BM166" s="4" t="str">
        <f t="shared" si="185"/>
        <v/>
      </c>
      <c r="BN166" s="4" t="str">
        <f t="shared" si="186"/>
        <v/>
      </c>
      <c r="BO166" s="4" t="str">
        <f t="shared" si="187"/>
        <v/>
      </c>
      <c r="BQ166" s="4">
        <f t="shared" si="192"/>
        <v>0</v>
      </c>
      <c r="BR166" s="4">
        <f t="shared" si="193"/>
        <v>0</v>
      </c>
    </row>
    <row r="167" spans="1:70" ht="22.5" customHeight="1" x14ac:dyDescent="0.15">
      <c r="A167" s="53" t="str">
        <f t="shared" si="171"/>
        <v/>
      </c>
      <c r="B167" s="103"/>
      <c r="C167" s="104"/>
      <c r="D167" s="104"/>
      <c r="E167" s="104"/>
      <c r="F167" s="104"/>
      <c r="G167" s="105"/>
      <c r="H167" s="106"/>
      <c r="I167" s="105"/>
      <c r="J167" s="106"/>
      <c r="K167" s="105"/>
      <c r="L167" s="106"/>
      <c r="M167" s="105"/>
      <c r="N167" s="106"/>
      <c r="O167" s="53" t="str">
        <f t="shared" si="195"/>
        <v/>
      </c>
      <c r="P167" s="57" t="str">
        <f t="shared" si="196"/>
        <v/>
      </c>
      <c r="Q167" s="8"/>
      <c r="R167" s="52" t="str">
        <f t="shared" si="197"/>
        <v/>
      </c>
      <c r="S167" s="83">
        <f t="shared" si="189"/>
        <v>0</v>
      </c>
      <c r="T167" s="4" t="str">
        <f t="shared" si="198"/>
        <v/>
      </c>
      <c r="U167" s="4" t="str">
        <f t="shared" si="199"/>
        <v/>
      </c>
      <c r="V167" s="4" t="str">
        <f t="shared" si="200"/>
        <v/>
      </c>
      <c r="W167" s="4" t="str">
        <f t="shared" si="201"/>
        <v/>
      </c>
      <c r="X167" s="4">
        <f t="shared" ref="X167:X186" si="223">LEN(V167)+LEN(W167)</f>
        <v>0</v>
      </c>
      <c r="Y167" s="4">
        <f t="shared" si="194"/>
        <v>0</v>
      </c>
      <c r="Z167" s="4">
        <f t="shared" si="172"/>
        <v>0</v>
      </c>
      <c r="AA167" s="4" t="str">
        <f t="shared" si="173"/>
        <v/>
      </c>
      <c r="AB167" s="4">
        <f t="shared" si="174"/>
        <v>0</v>
      </c>
      <c r="AC167" s="4" t="str">
        <f t="shared" si="175"/>
        <v/>
      </c>
      <c r="AD167" s="4">
        <f t="shared" si="176"/>
        <v>0</v>
      </c>
      <c r="AE167" s="4" t="str">
        <f t="shared" si="177"/>
        <v/>
      </c>
      <c r="AF167" s="4">
        <f t="shared" si="178"/>
        <v>0</v>
      </c>
      <c r="AG167" s="4" t="str">
        <f t="shared" si="179"/>
        <v/>
      </c>
      <c r="AH167" s="4" t="str">
        <f t="shared" si="203"/>
        <v/>
      </c>
      <c r="AI167" s="4" t="str">
        <f t="shared" si="204"/>
        <v/>
      </c>
      <c r="AJ167" s="9">
        <f t="shared" si="205"/>
        <v>0</v>
      </c>
      <c r="AK167" s="9">
        <f t="shared" si="190"/>
        <v>0</v>
      </c>
      <c r="AL167" s="9">
        <f t="shared" si="191"/>
        <v>0</v>
      </c>
      <c r="AM167" s="52" t="str">
        <f t="shared" si="188"/>
        <v/>
      </c>
      <c r="AN167" s="4" t="str">
        <f t="shared" si="206"/>
        <v xml:space="preserve"> </v>
      </c>
      <c r="AO167" s="4" t="str">
        <f t="shared" si="207"/>
        <v/>
      </c>
      <c r="AP167" s="4" t="str">
        <f t="shared" si="208"/>
        <v/>
      </c>
      <c r="AQ167" s="4" t="str">
        <f t="shared" si="209"/>
        <v/>
      </c>
      <c r="AR167" s="4" t="str">
        <f t="shared" si="210"/>
        <v/>
      </c>
      <c r="AS167" s="4" t="str">
        <f t="shared" si="211"/>
        <v/>
      </c>
      <c r="AT167" s="4" t="str">
        <f t="shared" si="212"/>
        <v/>
      </c>
      <c r="AU167" s="4" t="str">
        <f t="shared" si="213"/>
        <v/>
      </c>
      <c r="AV167" s="4" t="str">
        <f t="shared" si="214"/>
        <v/>
      </c>
      <c r="AW167" s="4" t="str">
        <f t="shared" si="215"/>
        <v>999:99.99</v>
      </c>
      <c r="AX167" s="4" t="str">
        <f t="shared" si="216"/>
        <v>999:99.99</v>
      </c>
      <c r="AY167" s="4" t="str">
        <f t="shared" si="217"/>
        <v>999:99.99</v>
      </c>
      <c r="AZ167" s="4" t="str">
        <f t="shared" si="218"/>
        <v>999:99.99</v>
      </c>
      <c r="BA167" s="4">
        <f t="shared" si="219"/>
        <v>0</v>
      </c>
      <c r="BB167" s="4">
        <f t="shared" si="220"/>
        <v>0</v>
      </c>
      <c r="BC167" s="4">
        <f t="shared" si="221"/>
        <v>0</v>
      </c>
      <c r="BD167" s="4">
        <f t="shared" si="222"/>
        <v>0</v>
      </c>
      <c r="BG167" s="4">
        <v>60</v>
      </c>
      <c r="BH167" s="4" t="str">
        <f t="shared" si="180"/>
        <v/>
      </c>
      <c r="BI167" s="4" t="str">
        <f t="shared" si="181"/>
        <v/>
      </c>
      <c r="BJ167" s="4" t="str">
        <f t="shared" si="182"/>
        <v/>
      </c>
      <c r="BK167" s="4" t="str">
        <f t="shared" si="183"/>
        <v/>
      </c>
      <c r="BL167" s="4" t="str">
        <f t="shared" si="184"/>
        <v/>
      </c>
      <c r="BM167" s="4" t="str">
        <f t="shared" si="185"/>
        <v/>
      </c>
      <c r="BN167" s="4" t="str">
        <f t="shared" si="186"/>
        <v/>
      </c>
      <c r="BO167" s="4" t="str">
        <f t="shared" si="187"/>
        <v/>
      </c>
      <c r="BQ167" s="4">
        <f t="shared" si="192"/>
        <v>0</v>
      </c>
      <c r="BR167" s="4">
        <f t="shared" si="193"/>
        <v>0</v>
      </c>
    </row>
    <row r="168" spans="1:70" ht="22.5" customHeight="1" x14ac:dyDescent="0.15">
      <c r="A168" s="53" t="str">
        <f t="shared" si="171"/>
        <v/>
      </c>
      <c r="B168" s="103"/>
      <c r="C168" s="104"/>
      <c r="D168" s="104"/>
      <c r="E168" s="104"/>
      <c r="F168" s="104"/>
      <c r="G168" s="105"/>
      <c r="H168" s="106"/>
      <c r="I168" s="105"/>
      <c r="J168" s="106"/>
      <c r="K168" s="105"/>
      <c r="L168" s="106"/>
      <c r="M168" s="105"/>
      <c r="N168" s="106"/>
      <c r="O168" s="53" t="str">
        <f t="shared" si="195"/>
        <v/>
      </c>
      <c r="P168" s="57" t="str">
        <f t="shared" si="196"/>
        <v/>
      </c>
      <c r="Q168" s="8"/>
      <c r="R168" s="52" t="str">
        <f t="shared" si="197"/>
        <v/>
      </c>
      <c r="S168" s="83">
        <f t="shared" si="189"/>
        <v>0</v>
      </c>
      <c r="T168" s="4" t="str">
        <f t="shared" si="198"/>
        <v/>
      </c>
      <c r="U168" s="4" t="str">
        <f t="shared" si="199"/>
        <v/>
      </c>
      <c r="V168" s="4" t="str">
        <f t="shared" si="200"/>
        <v/>
      </c>
      <c r="W168" s="4" t="str">
        <f t="shared" si="201"/>
        <v/>
      </c>
      <c r="X168" s="4">
        <f t="shared" si="223"/>
        <v>0</v>
      </c>
      <c r="Y168" s="4">
        <f t="shared" si="194"/>
        <v>0</v>
      </c>
      <c r="Z168" s="4">
        <f t="shared" si="172"/>
        <v>0</v>
      </c>
      <c r="AA168" s="4" t="str">
        <f t="shared" si="173"/>
        <v/>
      </c>
      <c r="AB168" s="4">
        <f t="shared" si="174"/>
        <v>0</v>
      </c>
      <c r="AC168" s="4" t="str">
        <f t="shared" si="175"/>
        <v/>
      </c>
      <c r="AD168" s="4">
        <f t="shared" si="176"/>
        <v>0</v>
      </c>
      <c r="AE168" s="4" t="str">
        <f t="shared" si="177"/>
        <v/>
      </c>
      <c r="AF168" s="4">
        <f t="shared" si="178"/>
        <v>0</v>
      </c>
      <c r="AG168" s="4" t="str">
        <f t="shared" si="179"/>
        <v/>
      </c>
      <c r="AH168" s="4" t="str">
        <f t="shared" si="203"/>
        <v/>
      </c>
      <c r="AI168" s="4" t="str">
        <f t="shared" si="204"/>
        <v/>
      </c>
      <c r="AJ168" s="9">
        <f t="shared" si="205"/>
        <v>0</v>
      </c>
      <c r="AK168" s="9">
        <f t="shared" si="190"/>
        <v>0</v>
      </c>
      <c r="AL168" s="9">
        <f t="shared" si="191"/>
        <v>0</v>
      </c>
      <c r="AM168" s="52" t="str">
        <f t="shared" si="188"/>
        <v/>
      </c>
      <c r="AN168" s="4" t="str">
        <f t="shared" si="206"/>
        <v xml:space="preserve"> </v>
      </c>
      <c r="AO168" s="4" t="str">
        <f t="shared" si="207"/>
        <v/>
      </c>
      <c r="AP168" s="4" t="str">
        <f t="shared" si="208"/>
        <v/>
      </c>
      <c r="AQ168" s="4" t="str">
        <f t="shared" si="209"/>
        <v/>
      </c>
      <c r="AR168" s="4" t="str">
        <f t="shared" si="210"/>
        <v/>
      </c>
      <c r="AS168" s="4" t="str">
        <f t="shared" si="211"/>
        <v/>
      </c>
      <c r="AT168" s="4" t="str">
        <f t="shared" si="212"/>
        <v/>
      </c>
      <c r="AU168" s="4" t="str">
        <f t="shared" si="213"/>
        <v/>
      </c>
      <c r="AV168" s="4" t="str">
        <f t="shared" si="214"/>
        <v/>
      </c>
      <c r="AW168" s="4" t="str">
        <f t="shared" si="215"/>
        <v>999:99.99</v>
      </c>
      <c r="AX168" s="4" t="str">
        <f t="shared" si="216"/>
        <v>999:99.99</v>
      </c>
      <c r="AY168" s="4" t="str">
        <f t="shared" si="217"/>
        <v>999:99.99</v>
      </c>
      <c r="AZ168" s="4" t="str">
        <f t="shared" si="218"/>
        <v>999:99.99</v>
      </c>
      <c r="BA168" s="4">
        <f t="shared" si="219"/>
        <v>0</v>
      </c>
      <c r="BB168" s="4">
        <f t="shared" si="220"/>
        <v>0</v>
      </c>
      <c r="BC168" s="4">
        <f t="shared" si="221"/>
        <v>0</v>
      </c>
      <c r="BD168" s="4">
        <f t="shared" si="222"/>
        <v>0</v>
      </c>
      <c r="BG168" s="4">
        <v>61</v>
      </c>
      <c r="BH168" s="4" t="str">
        <f t="shared" si="180"/>
        <v/>
      </c>
      <c r="BI168" s="4" t="str">
        <f t="shared" si="181"/>
        <v/>
      </c>
      <c r="BJ168" s="4" t="str">
        <f t="shared" si="182"/>
        <v/>
      </c>
      <c r="BK168" s="4" t="str">
        <f t="shared" si="183"/>
        <v/>
      </c>
      <c r="BL168" s="4" t="str">
        <f t="shared" si="184"/>
        <v/>
      </c>
      <c r="BM168" s="4" t="str">
        <f t="shared" si="185"/>
        <v/>
      </c>
      <c r="BN168" s="4" t="str">
        <f t="shared" si="186"/>
        <v/>
      </c>
      <c r="BO168" s="4" t="str">
        <f t="shared" si="187"/>
        <v/>
      </c>
      <c r="BQ168" s="4">
        <f t="shared" si="192"/>
        <v>0</v>
      </c>
      <c r="BR168" s="4">
        <f t="shared" si="193"/>
        <v>0</v>
      </c>
    </row>
    <row r="169" spans="1:70" ht="22.5" customHeight="1" x14ac:dyDescent="0.15">
      <c r="A169" s="53" t="str">
        <f t="shared" si="171"/>
        <v/>
      </c>
      <c r="B169" s="103"/>
      <c r="C169" s="104"/>
      <c r="D169" s="104"/>
      <c r="E169" s="104"/>
      <c r="F169" s="104"/>
      <c r="G169" s="105"/>
      <c r="H169" s="106"/>
      <c r="I169" s="105"/>
      <c r="J169" s="106"/>
      <c r="K169" s="105"/>
      <c r="L169" s="106"/>
      <c r="M169" s="105"/>
      <c r="N169" s="106"/>
      <c r="O169" s="53" t="str">
        <f t="shared" si="195"/>
        <v/>
      </c>
      <c r="P169" s="57" t="str">
        <f t="shared" si="196"/>
        <v/>
      </c>
      <c r="Q169" s="8"/>
      <c r="R169" s="52" t="str">
        <f t="shared" si="197"/>
        <v/>
      </c>
      <c r="S169" s="83">
        <f t="shared" si="189"/>
        <v>0</v>
      </c>
      <c r="T169" s="4" t="str">
        <f t="shared" si="198"/>
        <v/>
      </c>
      <c r="U169" s="4" t="str">
        <f t="shared" si="199"/>
        <v/>
      </c>
      <c r="V169" s="4" t="str">
        <f t="shared" si="200"/>
        <v/>
      </c>
      <c r="W169" s="4" t="str">
        <f t="shared" si="201"/>
        <v/>
      </c>
      <c r="X169" s="4">
        <f t="shared" si="223"/>
        <v>0</v>
      </c>
      <c r="Y169" s="4">
        <f t="shared" si="194"/>
        <v>0</v>
      </c>
      <c r="Z169" s="4">
        <f t="shared" si="172"/>
        <v>0</v>
      </c>
      <c r="AA169" s="4" t="str">
        <f t="shared" si="173"/>
        <v/>
      </c>
      <c r="AB169" s="4">
        <f t="shared" si="174"/>
        <v>0</v>
      </c>
      <c r="AC169" s="4" t="str">
        <f t="shared" si="175"/>
        <v/>
      </c>
      <c r="AD169" s="4">
        <f t="shared" si="176"/>
        <v>0</v>
      </c>
      <c r="AE169" s="4" t="str">
        <f t="shared" si="177"/>
        <v/>
      </c>
      <c r="AF169" s="4">
        <f t="shared" si="178"/>
        <v>0</v>
      </c>
      <c r="AG169" s="4" t="str">
        <f t="shared" si="179"/>
        <v/>
      </c>
      <c r="AH169" s="4" t="str">
        <f t="shared" si="203"/>
        <v/>
      </c>
      <c r="AI169" s="4" t="str">
        <f t="shared" si="204"/>
        <v/>
      </c>
      <c r="AJ169" s="9">
        <f t="shared" si="205"/>
        <v>0</v>
      </c>
      <c r="AK169" s="9">
        <f t="shared" si="190"/>
        <v>0</v>
      </c>
      <c r="AL169" s="9">
        <f t="shared" si="191"/>
        <v>0</v>
      </c>
      <c r="AM169" s="52" t="str">
        <f t="shared" si="188"/>
        <v/>
      </c>
      <c r="AN169" s="4" t="str">
        <f t="shared" si="206"/>
        <v xml:space="preserve"> </v>
      </c>
      <c r="AO169" s="4" t="str">
        <f t="shared" si="207"/>
        <v/>
      </c>
      <c r="AP169" s="4" t="str">
        <f t="shared" si="208"/>
        <v/>
      </c>
      <c r="AQ169" s="4" t="str">
        <f t="shared" si="209"/>
        <v/>
      </c>
      <c r="AR169" s="4" t="str">
        <f t="shared" si="210"/>
        <v/>
      </c>
      <c r="AS169" s="4" t="str">
        <f t="shared" si="211"/>
        <v/>
      </c>
      <c r="AT169" s="4" t="str">
        <f t="shared" si="212"/>
        <v/>
      </c>
      <c r="AU169" s="4" t="str">
        <f t="shared" si="213"/>
        <v/>
      </c>
      <c r="AV169" s="4" t="str">
        <f t="shared" si="214"/>
        <v/>
      </c>
      <c r="AW169" s="4" t="str">
        <f t="shared" si="215"/>
        <v>999:99.99</v>
      </c>
      <c r="AX169" s="4" t="str">
        <f t="shared" si="216"/>
        <v>999:99.99</v>
      </c>
      <c r="AY169" s="4" t="str">
        <f t="shared" si="217"/>
        <v>999:99.99</v>
      </c>
      <c r="AZ169" s="4" t="str">
        <f t="shared" si="218"/>
        <v>999:99.99</v>
      </c>
      <c r="BA169" s="4">
        <f t="shared" si="219"/>
        <v>0</v>
      </c>
      <c r="BB169" s="4">
        <f t="shared" si="220"/>
        <v>0</v>
      </c>
      <c r="BC169" s="4">
        <f t="shared" si="221"/>
        <v>0</v>
      </c>
      <c r="BD169" s="4">
        <f t="shared" si="222"/>
        <v>0</v>
      </c>
      <c r="BG169" s="4">
        <v>62</v>
      </c>
      <c r="BH169" s="4" t="str">
        <f t="shared" si="180"/>
        <v/>
      </c>
      <c r="BI169" s="4" t="str">
        <f t="shared" si="181"/>
        <v/>
      </c>
      <c r="BJ169" s="4" t="str">
        <f t="shared" si="182"/>
        <v/>
      </c>
      <c r="BK169" s="4" t="str">
        <f t="shared" si="183"/>
        <v/>
      </c>
      <c r="BL169" s="4" t="str">
        <f t="shared" si="184"/>
        <v/>
      </c>
      <c r="BM169" s="4" t="str">
        <f t="shared" si="185"/>
        <v/>
      </c>
      <c r="BN169" s="4" t="str">
        <f t="shared" si="186"/>
        <v/>
      </c>
      <c r="BO169" s="4" t="str">
        <f t="shared" si="187"/>
        <v/>
      </c>
      <c r="BQ169" s="4">
        <f t="shared" si="192"/>
        <v>0</v>
      </c>
      <c r="BR169" s="4">
        <f t="shared" si="193"/>
        <v>0</v>
      </c>
    </row>
    <row r="170" spans="1:70" ht="22.5" customHeight="1" x14ac:dyDescent="0.15">
      <c r="A170" s="53" t="str">
        <f t="shared" si="171"/>
        <v/>
      </c>
      <c r="B170" s="103"/>
      <c r="C170" s="104"/>
      <c r="D170" s="104"/>
      <c r="E170" s="104"/>
      <c r="F170" s="104"/>
      <c r="G170" s="105"/>
      <c r="H170" s="106"/>
      <c r="I170" s="105"/>
      <c r="J170" s="106"/>
      <c r="K170" s="105"/>
      <c r="L170" s="106"/>
      <c r="M170" s="105"/>
      <c r="N170" s="106"/>
      <c r="O170" s="53" t="str">
        <f t="shared" si="195"/>
        <v/>
      </c>
      <c r="P170" s="57" t="str">
        <f t="shared" si="196"/>
        <v/>
      </c>
      <c r="Q170" s="8"/>
      <c r="R170" s="52" t="str">
        <f t="shared" si="197"/>
        <v/>
      </c>
      <c r="S170" s="83">
        <f t="shared" si="189"/>
        <v>0</v>
      </c>
      <c r="T170" s="4" t="str">
        <f t="shared" si="198"/>
        <v/>
      </c>
      <c r="U170" s="4" t="str">
        <f t="shared" si="199"/>
        <v/>
      </c>
      <c r="V170" s="4" t="str">
        <f t="shared" si="200"/>
        <v/>
      </c>
      <c r="W170" s="4" t="str">
        <f t="shared" si="201"/>
        <v/>
      </c>
      <c r="X170" s="4">
        <f t="shared" si="223"/>
        <v>0</v>
      </c>
      <c r="Y170" s="4">
        <f t="shared" si="194"/>
        <v>0</v>
      </c>
      <c r="Z170" s="4">
        <f t="shared" si="172"/>
        <v>0</v>
      </c>
      <c r="AA170" s="4" t="str">
        <f t="shared" si="173"/>
        <v/>
      </c>
      <c r="AB170" s="4">
        <f t="shared" si="174"/>
        <v>0</v>
      </c>
      <c r="AC170" s="4" t="str">
        <f t="shared" si="175"/>
        <v/>
      </c>
      <c r="AD170" s="4">
        <f t="shared" si="176"/>
        <v>0</v>
      </c>
      <c r="AE170" s="4" t="str">
        <f t="shared" si="177"/>
        <v/>
      </c>
      <c r="AF170" s="4">
        <f t="shared" si="178"/>
        <v>0</v>
      </c>
      <c r="AG170" s="4" t="str">
        <f t="shared" si="179"/>
        <v/>
      </c>
      <c r="AH170" s="4" t="str">
        <f t="shared" si="203"/>
        <v/>
      </c>
      <c r="AI170" s="4" t="str">
        <f t="shared" si="204"/>
        <v/>
      </c>
      <c r="AJ170" s="9">
        <f t="shared" si="205"/>
        <v>0</v>
      </c>
      <c r="AK170" s="9">
        <f t="shared" si="190"/>
        <v>0</v>
      </c>
      <c r="AL170" s="9">
        <f t="shared" si="191"/>
        <v>0</v>
      </c>
      <c r="AM170" s="52" t="str">
        <f t="shared" si="188"/>
        <v/>
      </c>
      <c r="AN170" s="4" t="str">
        <f t="shared" si="206"/>
        <v xml:space="preserve"> </v>
      </c>
      <c r="AO170" s="4" t="str">
        <f t="shared" si="207"/>
        <v/>
      </c>
      <c r="AP170" s="4" t="str">
        <f t="shared" si="208"/>
        <v/>
      </c>
      <c r="AQ170" s="4" t="str">
        <f t="shared" si="209"/>
        <v/>
      </c>
      <c r="AR170" s="4" t="str">
        <f t="shared" si="210"/>
        <v/>
      </c>
      <c r="AS170" s="4" t="str">
        <f t="shared" si="211"/>
        <v/>
      </c>
      <c r="AT170" s="4" t="str">
        <f t="shared" si="212"/>
        <v/>
      </c>
      <c r="AU170" s="4" t="str">
        <f t="shared" si="213"/>
        <v/>
      </c>
      <c r="AV170" s="4" t="str">
        <f t="shared" si="214"/>
        <v/>
      </c>
      <c r="AW170" s="4" t="str">
        <f t="shared" si="215"/>
        <v>999:99.99</v>
      </c>
      <c r="AX170" s="4" t="str">
        <f t="shared" si="216"/>
        <v>999:99.99</v>
      </c>
      <c r="AY170" s="4" t="str">
        <f t="shared" si="217"/>
        <v>999:99.99</v>
      </c>
      <c r="AZ170" s="4" t="str">
        <f t="shared" si="218"/>
        <v>999:99.99</v>
      </c>
      <c r="BA170" s="4">
        <f t="shared" si="219"/>
        <v>0</v>
      </c>
      <c r="BB170" s="4">
        <f t="shared" si="220"/>
        <v>0</v>
      </c>
      <c r="BC170" s="4">
        <f t="shared" si="221"/>
        <v>0</v>
      </c>
      <c r="BD170" s="4">
        <f t="shared" si="222"/>
        <v>0</v>
      </c>
      <c r="BG170" s="4">
        <v>63</v>
      </c>
      <c r="BH170" s="4" t="str">
        <f t="shared" si="180"/>
        <v/>
      </c>
      <c r="BI170" s="4" t="str">
        <f t="shared" si="181"/>
        <v/>
      </c>
      <c r="BJ170" s="4" t="str">
        <f t="shared" si="182"/>
        <v/>
      </c>
      <c r="BK170" s="4" t="str">
        <f t="shared" si="183"/>
        <v/>
      </c>
      <c r="BL170" s="4" t="str">
        <f t="shared" si="184"/>
        <v/>
      </c>
      <c r="BM170" s="4" t="str">
        <f t="shared" si="185"/>
        <v/>
      </c>
      <c r="BN170" s="4" t="str">
        <f t="shared" si="186"/>
        <v/>
      </c>
      <c r="BO170" s="4" t="str">
        <f t="shared" si="187"/>
        <v/>
      </c>
      <c r="BQ170" s="4">
        <f t="shared" si="192"/>
        <v>0</v>
      </c>
      <c r="BR170" s="4">
        <f t="shared" si="193"/>
        <v>0</v>
      </c>
    </row>
    <row r="171" spans="1:70" ht="22.5" customHeight="1" x14ac:dyDescent="0.15">
      <c r="A171" s="53" t="str">
        <f t="shared" si="171"/>
        <v/>
      </c>
      <c r="B171" s="103"/>
      <c r="C171" s="104"/>
      <c r="D171" s="104"/>
      <c r="E171" s="104"/>
      <c r="F171" s="104"/>
      <c r="G171" s="105"/>
      <c r="H171" s="106"/>
      <c r="I171" s="105"/>
      <c r="J171" s="106"/>
      <c r="K171" s="105"/>
      <c r="L171" s="106"/>
      <c r="M171" s="105"/>
      <c r="N171" s="106"/>
      <c r="O171" s="53" t="str">
        <f t="shared" si="195"/>
        <v/>
      </c>
      <c r="P171" s="57" t="str">
        <f t="shared" si="196"/>
        <v/>
      </c>
      <c r="Q171" s="8"/>
      <c r="R171" s="52" t="str">
        <f t="shared" si="197"/>
        <v/>
      </c>
      <c r="S171" s="83">
        <f t="shared" si="189"/>
        <v>0</v>
      </c>
      <c r="T171" s="4" t="str">
        <f t="shared" si="198"/>
        <v/>
      </c>
      <c r="U171" s="4" t="str">
        <f t="shared" si="199"/>
        <v/>
      </c>
      <c r="V171" s="4" t="str">
        <f t="shared" si="200"/>
        <v/>
      </c>
      <c r="W171" s="4" t="str">
        <f t="shared" si="201"/>
        <v/>
      </c>
      <c r="X171" s="4">
        <f t="shared" si="223"/>
        <v>0</v>
      </c>
      <c r="Y171" s="4">
        <f t="shared" ref="Y171:Y207" si="224">Y170+IF(AH171="",0,1)</f>
        <v>0</v>
      </c>
      <c r="Z171" s="4">
        <f t="shared" si="172"/>
        <v>0</v>
      </c>
      <c r="AA171" s="4" t="str">
        <f t="shared" si="173"/>
        <v/>
      </c>
      <c r="AB171" s="4">
        <f t="shared" si="174"/>
        <v>0</v>
      </c>
      <c r="AC171" s="4" t="str">
        <f t="shared" si="175"/>
        <v/>
      </c>
      <c r="AD171" s="4">
        <f t="shared" si="176"/>
        <v>0</v>
      </c>
      <c r="AE171" s="4" t="str">
        <f t="shared" si="177"/>
        <v/>
      </c>
      <c r="AF171" s="4">
        <f t="shared" si="178"/>
        <v>0</v>
      </c>
      <c r="AG171" s="4" t="str">
        <f t="shared" si="179"/>
        <v/>
      </c>
      <c r="AH171" s="4" t="str">
        <f t="shared" si="203"/>
        <v/>
      </c>
      <c r="AI171" s="4" t="str">
        <f t="shared" si="204"/>
        <v/>
      </c>
      <c r="AJ171" s="9">
        <f t="shared" si="205"/>
        <v>0</v>
      </c>
      <c r="AK171" s="9">
        <f t="shared" si="190"/>
        <v>0</v>
      </c>
      <c r="AL171" s="9">
        <f t="shared" si="191"/>
        <v>0</v>
      </c>
      <c r="AM171" s="52" t="str">
        <f t="shared" si="188"/>
        <v/>
      </c>
      <c r="AN171" s="4" t="str">
        <f t="shared" si="206"/>
        <v xml:space="preserve"> </v>
      </c>
      <c r="AO171" s="4" t="str">
        <f t="shared" si="207"/>
        <v/>
      </c>
      <c r="AP171" s="4" t="str">
        <f t="shared" si="208"/>
        <v/>
      </c>
      <c r="AQ171" s="4" t="str">
        <f t="shared" si="209"/>
        <v/>
      </c>
      <c r="AR171" s="4" t="str">
        <f t="shared" si="210"/>
        <v/>
      </c>
      <c r="AS171" s="4" t="str">
        <f t="shared" si="211"/>
        <v/>
      </c>
      <c r="AT171" s="4" t="str">
        <f t="shared" si="212"/>
        <v/>
      </c>
      <c r="AU171" s="4" t="str">
        <f t="shared" si="213"/>
        <v/>
      </c>
      <c r="AV171" s="4" t="str">
        <f t="shared" si="214"/>
        <v/>
      </c>
      <c r="AW171" s="4" t="str">
        <f t="shared" si="215"/>
        <v>999:99.99</v>
      </c>
      <c r="AX171" s="4" t="str">
        <f t="shared" si="216"/>
        <v>999:99.99</v>
      </c>
      <c r="AY171" s="4" t="str">
        <f t="shared" si="217"/>
        <v>999:99.99</v>
      </c>
      <c r="AZ171" s="4" t="str">
        <f t="shared" si="218"/>
        <v>999:99.99</v>
      </c>
      <c r="BA171" s="4">
        <f t="shared" si="219"/>
        <v>0</v>
      </c>
      <c r="BB171" s="4">
        <f t="shared" si="220"/>
        <v>0</v>
      </c>
      <c r="BC171" s="4">
        <f t="shared" si="221"/>
        <v>0</v>
      </c>
      <c r="BD171" s="4">
        <f t="shared" si="222"/>
        <v>0</v>
      </c>
      <c r="BG171" s="4">
        <v>64</v>
      </c>
      <c r="BH171" s="4" t="str">
        <f t="shared" si="180"/>
        <v/>
      </c>
      <c r="BI171" s="4" t="str">
        <f t="shared" si="181"/>
        <v/>
      </c>
      <c r="BJ171" s="4" t="str">
        <f t="shared" si="182"/>
        <v/>
      </c>
      <c r="BK171" s="4" t="str">
        <f t="shared" si="183"/>
        <v/>
      </c>
      <c r="BL171" s="4" t="str">
        <f t="shared" si="184"/>
        <v/>
      </c>
      <c r="BM171" s="4" t="str">
        <f t="shared" si="185"/>
        <v/>
      </c>
      <c r="BN171" s="4" t="str">
        <f t="shared" si="186"/>
        <v/>
      </c>
      <c r="BO171" s="4" t="str">
        <f t="shared" si="187"/>
        <v/>
      </c>
      <c r="BQ171" s="4">
        <f t="shared" si="192"/>
        <v>0</v>
      </c>
      <c r="BR171" s="4">
        <f t="shared" si="193"/>
        <v>0</v>
      </c>
    </row>
    <row r="172" spans="1:70" ht="22.5" customHeight="1" x14ac:dyDescent="0.15">
      <c r="A172" s="53" t="str">
        <f t="shared" si="171"/>
        <v/>
      </c>
      <c r="B172" s="103"/>
      <c r="C172" s="104"/>
      <c r="D172" s="104"/>
      <c r="E172" s="104"/>
      <c r="F172" s="104"/>
      <c r="G172" s="105"/>
      <c r="H172" s="106"/>
      <c r="I172" s="105"/>
      <c r="J172" s="106"/>
      <c r="K172" s="105"/>
      <c r="L172" s="106"/>
      <c r="M172" s="105"/>
      <c r="N172" s="106"/>
      <c r="O172" s="53" t="str">
        <f t="shared" ref="O172:O207" si="225">IF(B172="","",DATEDIF(B172,$V$1,"Y") )</f>
        <v/>
      </c>
      <c r="P172" s="57" t="str">
        <f t="shared" ref="P172:P203" si="226">IF(B172="","",VLOOKUP(IF(R172&lt;20,R172,O172),$BT$6:$BY$105,4,0))</f>
        <v/>
      </c>
      <c r="Q172" s="8"/>
      <c r="R172" s="52" t="str">
        <f t="shared" ref="R172:R207" si="227">IF(B172="","",DATEDIF(B172,$V$2,"Y") )</f>
        <v/>
      </c>
      <c r="S172" s="83">
        <f t="shared" si="189"/>
        <v>0</v>
      </c>
      <c r="T172" s="4" t="str">
        <f t="shared" ref="T172:T207" si="228">IF(OR(B172="",AJ172=0),"",VLOOKUP(R172,$BT$6:$BV$105,2,0))</f>
        <v/>
      </c>
      <c r="U172" s="4" t="str">
        <f t="shared" ref="U172:U207" si="229">IF(OR(B172="",AJ172=0),"",VLOOKUP(R172,$BT$6:$BV$105,3,0))</f>
        <v/>
      </c>
      <c r="V172" s="4" t="str">
        <f t="shared" ref="V172:V207" si="230">TRIM(C172)</f>
        <v/>
      </c>
      <c r="W172" s="4" t="str">
        <f t="shared" ref="W172:W207" si="231">TRIM(D172)</f>
        <v/>
      </c>
      <c r="X172" s="4">
        <f t="shared" si="223"/>
        <v>0</v>
      </c>
      <c r="Y172" s="4">
        <f t="shared" si="224"/>
        <v>0</v>
      </c>
      <c r="Z172" s="4">
        <f t="shared" si="172"/>
        <v>0</v>
      </c>
      <c r="AA172" s="4" t="str">
        <f t="shared" si="173"/>
        <v/>
      </c>
      <c r="AB172" s="4">
        <f t="shared" si="174"/>
        <v>0</v>
      </c>
      <c r="AC172" s="4" t="str">
        <f t="shared" si="175"/>
        <v/>
      </c>
      <c r="AD172" s="4">
        <f t="shared" si="176"/>
        <v>0</v>
      </c>
      <c r="AE172" s="4" t="str">
        <f t="shared" si="177"/>
        <v/>
      </c>
      <c r="AF172" s="4">
        <f t="shared" si="178"/>
        <v>0</v>
      </c>
      <c r="AG172" s="4" t="str">
        <f t="shared" si="179"/>
        <v/>
      </c>
      <c r="AH172" s="4" t="str">
        <f t="shared" ref="AH172:AH207" si="232">IF(AJ172=0,"",V172&amp;IF(OR(X172&gt;4,X172=0),"",REPT("  ",5-X172))&amp;W172)</f>
        <v/>
      </c>
      <c r="AI172" s="4" t="str">
        <f t="shared" ref="AI172:AI203" si="233">IF(AH172="","",Y172)</f>
        <v/>
      </c>
      <c r="AJ172" s="9">
        <f t="shared" ref="AJ172:AJ207" si="234">COUNTA(G172,I172,K172,M172)</f>
        <v>0</v>
      </c>
      <c r="AK172" s="9">
        <f t="shared" si="190"/>
        <v>0</v>
      </c>
      <c r="AL172" s="9">
        <f t="shared" si="191"/>
        <v>0</v>
      </c>
      <c r="AM172" s="52" t="str">
        <f t="shared" si="188"/>
        <v/>
      </c>
      <c r="AN172" s="4" t="str">
        <f t="shared" ref="AN172:AN207" si="235">TRIM(ASC(E172))&amp;" "&amp;TRIM(ASC(F172))</f>
        <v xml:space="preserve"> </v>
      </c>
      <c r="AO172" s="4" t="str">
        <f t="shared" ref="AO172:AO207" si="236">IF(G172="","",VLOOKUP(G172,$BZ$6:$CA$20,2,0))</f>
        <v/>
      </c>
      <c r="AP172" s="4" t="str">
        <f t="shared" ref="AP172:AP207" si="237">IF(I172="","",VLOOKUP(I172,$BZ$6:$CA$20,2,0))</f>
        <v/>
      </c>
      <c r="AQ172" s="4" t="str">
        <f t="shared" ref="AQ172:AQ207" si="238">IF(K172="","",VLOOKUP(K172,$BZ$6:$CA$20,2,0))</f>
        <v/>
      </c>
      <c r="AR172" s="4" t="str">
        <f t="shared" ref="AR172:AR207" si="239">IF(M172="","",VLOOKUP(M172,$BZ$6:$CA$20,2,0))</f>
        <v/>
      </c>
      <c r="AS172" s="4" t="str">
        <f t="shared" ref="AS172:AS207" si="240">IF(G172="","",VALUE(LEFT(G172,3)))</f>
        <v/>
      </c>
      <c r="AT172" s="4" t="str">
        <f t="shared" ref="AT172:AT207" si="241">IF(I172="","",VALUE(LEFT(I172,3)))</f>
        <v/>
      </c>
      <c r="AU172" s="4" t="str">
        <f t="shared" ref="AU172:AU207" si="242">IF(K172="","",VALUE(LEFT(K172,3)))</f>
        <v/>
      </c>
      <c r="AV172" s="4" t="str">
        <f t="shared" ref="AV172:AV207" si="243">IF(M172="","",VALUE(LEFT(M172,3)))</f>
        <v/>
      </c>
      <c r="AW172" s="4" t="str">
        <f t="shared" ref="AW172:AW207" si="244">IF(H172="","999:99.99"," "&amp;LEFT(RIGHT("  "&amp;TEXT(H172,"0.00"),7),2)&amp;":"&amp;RIGHT(TEXT(H172,"0.00"),5))</f>
        <v>999:99.99</v>
      </c>
      <c r="AX172" s="4" t="str">
        <f t="shared" ref="AX172:AX207" si="245">IF(J172="","999:99.99"," "&amp;LEFT(RIGHT("  "&amp;TEXT(J172,"0.00"),7),2)&amp;":"&amp;RIGHT(TEXT(J172,"0.00"),5))</f>
        <v>999:99.99</v>
      </c>
      <c r="AY172" s="4" t="str">
        <f t="shared" ref="AY172:AY207" si="246">IF(L172="","999:99.99"," "&amp;LEFT(RIGHT("  "&amp;TEXT(L172,"0.00"),7),2)&amp;":"&amp;RIGHT(TEXT(L172,"0.00"),5))</f>
        <v>999:99.99</v>
      </c>
      <c r="AZ172" s="4" t="str">
        <f t="shared" ref="AZ172:AZ207" si="247">IF(N172="","999:99.99"," "&amp;LEFT(RIGHT("  "&amp;TEXT(N172,"0.00"),7),2)&amp;":"&amp;RIGHT(TEXT(N172,"0.00"),5))</f>
        <v>999:99.99</v>
      </c>
      <c r="BA172" s="4">
        <f t="shared" ref="BA172:BA207" si="248">IF(G172="",0,1)*IF(OR(G172=I172,G172=K172,G172=M172),1,0)</f>
        <v>0</v>
      </c>
      <c r="BB172" s="4">
        <f t="shared" ref="BB172:BB207" si="249">IF(I172="",0,1)*IF(OR(I172=G172,I172=K172,I172=M172),1,0)</f>
        <v>0</v>
      </c>
      <c r="BC172" s="4">
        <f t="shared" ref="BC172:BC207" si="250">IF(K172="",0,1)*IF(OR(K172=G172,K172=I172,K172=M172),1,0)</f>
        <v>0</v>
      </c>
      <c r="BD172" s="4">
        <f t="shared" ref="BD172:BD207" si="251">IF(M172="",0,1)*IF(OR(M172=G172,M172=I172,M172=K172),1,0)</f>
        <v>0</v>
      </c>
      <c r="BG172" s="4">
        <v>65</v>
      </c>
      <c r="BH172" s="4" t="str">
        <f t="shared" si="180"/>
        <v/>
      </c>
      <c r="BI172" s="4" t="str">
        <f t="shared" si="181"/>
        <v/>
      </c>
      <c r="BJ172" s="4" t="str">
        <f t="shared" si="182"/>
        <v/>
      </c>
      <c r="BK172" s="4" t="str">
        <f t="shared" si="183"/>
        <v/>
      </c>
      <c r="BL172" s="4" t="str">
        <f t="shared" si="184"/>
        <v/>
      </c>
      <c r="BM172" s="4" t="str">
        <f t="shared" si="185"/>
        <v/>
      </c>
      <c r="BN172" s="4" t="str">
        <f t="shared" si="186"/>
        <v/>
      </c>
      <c r="BO172" s="4" t="str">
        <f t="shared" si="187"/>
        <v/>
      </c>
      <c r="BQ172" s="4">
        <f t="shared" si="192"/>
        <v>0</v>
      </c>
      <c r="BR172" s="4">
        <f t="shared" si="193"/>
        <v>0</v>
      </c>
    </row>
    <row r="173" spans="1:70" ht="22.5" customHeight="1" x14ac:dyDescent="0.15">
      <c r="A173" s="53" t="str">
        <f t="shared" ref="A173:A207" si="252">IF(B173="","",A172+1)</f>
        <v/>
      </c>
      <c r="B173" s="103"/>
      <c r="C173" s="104"/>
      <c r="D173" s="104"/>
      <c r="E173" s="104"/>
      <c r="F173" s="104"/>
      <c r="G173" s="105"/>
      <c r="H173" s="106"/>
      <c r="I173" s="105"/>
      <c r="J173" s="106"/>
      <c r="K173" s="105"/>
      <c r="L173" s="106"/>
      <c r="M173" s="105"/>
      <c r="N173" s="106"/>
      <c r="O173" s="53" t="str">
        <f t="shared" si="225"/>
        <v/>
      </c>
      <c r="P173" s="57" t="str">
        <f t="shared" si="226"/>
        <v/>
      </c>
      <c r="Q173" s="8"/>
      <c r="R173" s="52" t="str">
        <f t="shared" si="227"/>
        <v/>
      </c>
      <c r="S173" s="83">
        <f t="shared" si="189"/>
        <v>0</v>
      </c>
      <c r="T173" s="4" t="str">
        <f t="shared" si="228"/>
        <v/>
      </c>
      <c r="U173" s="4" t="str">
        <f t="shared" si="229"/>
        <v/>
      </c>
      <c r="V173" s="4" t="str">
        <f t="shared" si="230"/>
        <v/>
      </c>
      <c r="W173" s="4" t="str">
        <f t="shared" si="231"/>
        <v/>
      </c>
      <c r="X173" s="4">
        <f t="shared" si="223"/>
        <v>0</v>
      </c>
      <c r="Y173" s="4">
        <f t="shared" si="224"/>
        <v>0</v>
      </c>
      <c r="Z173" s="4">
        <f t="shared" ref="Z173:Z208" si="253">Z172+IF($T173=Z$4,1,0)</f>
        <v>0</v>
      </c>
      <c r="AA173" s="4" t="str">
        <f t="shared" ref="AA173:AA208" si="254">IF($T173=Z$4,Z173,"")</f>
        <v/>
      </c>
      <c r="AB173" s="4">
        <f t="shared" ref="AB173:AB208" si="255">AB172+IF($T173=AB$4,1,0)</f>
        <v>0</v>
      </c>
      <c r="AC173" s="4" t="str">
        <f t="shared" ref="AC173:AC208" si="256">IF($T173=AB$4,AB173,"")</f>
        <v/>
      </c>
      <c r="AD173" s="4">
        <f t="shared" ref="AD173:AD208" si="257">AD172+IF($T173=AD$4,1,0)</f>
        <v>0</v>
      </c>
      <c r="AE173" s="4" t="str">
        <f t="shared" ref="AE173:AE208" si="258">IF($T173=AD$4,AD173,"")</f>
        <v/>
      </c>
      <c r="AF173" s="4">
        <f t="shared" ref="AF173:AF208" si="259">AF172+IF($T173=AF$4,1,0)</f>
        <v>0</v>
      </c>
      <c r="AG173" s="4" t="str">
        <f t="shared" ref="AG173:AG207" si="260">IF($T173=AF$4,AF173,"")</f>
        <v/>
      </c>
      <c r="AH173" s="4" t="str">
        <f t="shared" si="232"/>
        <v/>
      </c>
      <c r="AI173" s="4" t="str">
        <f t="shared" si="233"/>
        <v/>
      </c>
      <c r="AJ173" s="9">
        <f t="shared" si="234"/>
        <v>0</v>
      </c>
      <c r="AK173" s="9">
        <f t="shared" si="190"/>
        <v>0</v>
      </c>
      <c r="AL173" s="9">
        <f t="shared" si="191"/>
        <v>0</v>
      </c>
      <c r="AM173" s="52" t="str">
        <f t="shared" si="188"/>
        <v/>
      </c>
      <c r="AN173" s="4" t="str">
        <f t="shared" si="235"/>
        <v xml:space="preserve"> </v>
      </c>
      <c r="AO173" s="4" t="str">
        <f t="shared" si="236"/>
        <v/>
      </c>
      <c r="AP173" s="4" t="str">
        <f t="shared" si="237"/>
        <v/>
      </c>
      <c r="AQ173" s="4" t="str">
        <f t="shared" si="238"/>
        <v/>
      </c>
      <c r="AR173" s="4" t="str">
        <f t="shared" si="239"/>
        <v/>
      </c>
      <c r="AS173" s="4" t="str">
        <f t="shared" si="240"/>
        <v/>
      </c>
      <c r="AT173" s="4" t="str">
        <f t="shared" si="241"/>
        <v/>
      </c>
      <c r="AU173" s="4" t="str">
        <f t="shared" si="242"/>
        <v/>
      </c>
      <c r="AV173" s="4" t="str">
        <f t="shared" si="243"/>
        <v/>
      </c>
      <c r="AW173" s="4" t="str">
        <f t="shared" si="244"/>
        <v>999:99.99</v>
      </c>
      <c r="AX173" s="4" t="str">
        <f t="shared" si="245"/>
        <v>999:99.99</v>
      </c>
      <c r="AY173" s="4" t="str">
        <f t="shared" si="246"/>
        <v>999:99.99</v>
      </c>
      <c r="AZ173" s="4" t="str">
        <f t="shared" si="247"/>
        <v>999:99.99</v>
      </c>
      <c r="BA173" s="4">
        <f t="shared" si="248"/>
        <v>0</v>
      </c>
      <c r="BB173" s="4">
        <f t="shared" si="249"/>
        <v>0</v>
      </c>
      <c r="BC173" s="4">
        <f t="shared" si="250"/>
        <v>0</v>
      </c>
      <c r="BD173" s="4">
        <f t="shared" si="251"/>
        <v>0</v>
      </c>
      <c r="BG173" s="4">
        <v>66</v>
      </c>
      <c r="BH173" s="4" t="str">
        <f t="shared" ref="BH173:BH207" si="261">IF($BG173&gt;$Z$207,"",VLOOKUP($BG173,$AA$108:$AH$207,8,0))</f>
        <v/>
      </c>
      <c r="BI173" s="4" t="str">
        <f t="shared" ref="BI173:BI207" si="262">IF($BG173&gt;$Z$207,"",VLOOKUP($BG173,$AA$108:$AI$207,9,0))</f>
        <v/>
      </c>
      <c r="BJ173" s="4" t="str">
        <f t="shared" ref="BJ173:BJ207" si="263">IF($BG173&gt;$AB$207,"",VLOOKUP($BG173,$AC$108:$AH$207,6,0))</f>
        <v/>
      </c>
      <c r="BK173" s="4" t="str">
        <f t="shared" ref="BK173:BK207" si="264">IF($BG173&gt;$AB$207,"",VLOOKUP($BG173,$AC$108:$AI$207,7,0))</f>
        <v/>
      </c>
      <c r="BL173" s="4" t="str">
        <f t="shared" ref="BL173:BL207" si="265">IF($BG173&gt;$AD$207,"",VLOOKUP($BG173,$AE$108:$AH$207,4,0))</f>
        <v/>
      </c>
      <c r="BM173" s="4" t="str">
        <f t="shared" ref="BM173:BM207" si="266">IF($BG173&gt;$AD$207,"",VLOOKUP($BG173,$AE$108:$AI$207,5,0))</f>
        <v/>
      </c>
      <c r="BN173" s="4" t="str">
        <f t="shared" ref="BN173:BN207" si="267">IF($BG173&gt;$AF$207,"",VLOOKUP($BG173,$AG$108:$AH$207,2,0))</f>
        <v/>
      </c>
      <c r="BO173" s="4" t="str">
        <f t="shared" ref="BO173:BO207" si="268">IF($BG173&gt;$AF$207,"",VLOOKUP($BG173,$AG$108:$AI$207,3,0))</f>
        <v/>
      </c>
      <c r="BQ173" s="4">
        <f t="shared" si="192"/>
        <v>0</v>
      </c>
      <c r="BR173" s="4">
        <f t="shared" si="193"/>
        <v>0</v>
      </c>
    </row>
    <row r="174" spans="1:70" ht="22.5" customHeight="1" x14ac:dyDescent="0.15">
      <c r="A174" s="53" t="str">
        <f t="shared" si="252"/>
        <v/>
      </c>
      <c r="B174" s="103"/>
      <c r="C174" s="104"/>
      <c r="D174" s="104"/>
      <c r="E174" s="104"/>
      <c r="F174" s="104"/>
      <c r="G174" s="105"/>
      <c r="H174" s="106"/>
      <c r="I174" s="105"/>
      <c r="J174" s="106"/>
      <c r="K174" s="105"/>
      <c r="L174" s="106"/>
      <c r="M174" s="105"/>
      <c r="N174" s="106"/>
      <c r="O174" s="53" t="str">
        <f t="shared" si="225"/>
        <v/>
      </c>
      <c r="P174" s="57" t="str">
        <f t="shared" si="226"/>
        <v/>
      </c>
      <c r="Q174" s="8"/>
      <c r="R174" s="52" t="str">
        <f t="shared" si="227"/>
        <v/>
      </c>
      <c r="S174" s="83">
        <f t="shared" si="189"/>
        <v>0</v>
      </c>
      <c r="T174" s="4" t="str">
        <f t="shared" si="228"/>
        <v/>
      </c>
      <c r="U174" s="4" t="str">
        <f t="shared" si="229"/>
        <v/>
      </c>
      <c r="V174" s="4" t="str">
        <f t="shared" si="230"/>
        <v/>
      </c>
      <c r="W174" s="4" t="str">
        <f t="shared" si="231"/>
        <v/>
      </c>
      <c r="X174" s="4">
        <f t="shared" si="223"/>
        <v>0</v>
      </c>
      <c r="Y174" s="4">
        <f t="shared" si="224"/>
        <v>0</v>
      </c>
      <c r="Z174" s="4">
        <f t="shared" si="253"/>
        <v>0</v>
      </c>
      <c r="AA174" s="4" t="str">
        <f t="shared" si="254"/>
        <v/>
      </c>
      <c r="AB174" s="4">
        <f t="shared" si="255"/>
        <v>0</v>
      </c>
      <c r="AC174" s="4" t="str">
        <f t="shared" si="256"/>
        <v/>
      </c>
      <c r="AD174" s="4">
        <f t="shared" si="257"/>
        <v>0</v>
      </c>
      <c r="AE174" s="4" t="str">
        <f t="shared" si="258"/>
        <v/>
      </c>
      <c r="AF174" s="4">
        <f t="shared" si="259"/>
        <v>0</v>
      </c>
      <c r="AG174" s="4" t="str">
        <f t="shared" si="260"/>
        <v/>
      </c>
      <c r="AH174" s="4" t="str">
        <f t="shared" si="232"/>
        <v/>
      </c>
      <c r="AI174" s="4" t="str">
        <f t="shared" si="233"/>
        <v/>
      </c>
      <c r="AJ174" s="9">
        <f t="shared" si="234"/>
        <v>0</v>
      </c>
      <c r="AK174" s="9">
        <f t="shared" si="190"/>
        <v>0</v>
      </c>
      <c r="AL174" s="9">
        <f t="shared" si="191"/>
        <v>0</v>
      </c>
      <c r="AM174" s="52" t="str">
        <f t="shared" si="188"/>
        <v/>
      </c>
      <c r="AN174" s="4" t="str">
        <f t="shared" si="235"/>
        <v xml:space="preserve"> </v>
      </c>
      <c r="AO174" s="4" t="str">
        <f t="shared" si="236"/>
        <v/>
      </c>
      <c r="AP174" s="4" t="str">
        <f t="shared" si="237"/>
        <v/>
      </c>
      <c r="AQ174" s="4" t="str">
        <f t="shared" si="238"/>
        <v/>
      </c>
      <c r="AR174" s="4" t="str">
        <f t="shared" si="239"/>
        <v/>
      </c>
      <c r="AS174" s="4" t="str">
        <f t="shared" si="240"/>
        <v/>
      </c>
      <c r="AT174" s="4" t="str">
        <f t="shared" si="241"/>
        <v/>
      </c>
      <c r="AU174" s="4" t="str">
        <f t="shared" si="242"/>
        <v/>
      </c>
      <c r="AV174" s="4" t="str">
        <f t="shared" si="243"/>
        <v/>
      </c>
      <c r="AW174" s="4" t="str">
        <f t="shared" si="244"/>
        <v>999:99.99</v>
      </c>
      <c r="AX174" s="4" t="str">
        <f t="shared" si="245"/>
        <v>999:99.99</v>
      </c>
      <c r="AY174" s="4" t="str">
        <f t="shared" si="246"/>
        <v>999:99.99</v>
      </c>
      <c r="AZ174" s="4" t="str">
        <f t="shared" si="247"/>
        <v>999:99.99</v>
      </c>
      <c r="BA174" s="4">
        <f t="shared" si="248"/>
        <v>0</v>
      </c>
      <c r="BB174" s="4">
        <f t="shared" si="249"/>
        <v>0</v>
      </c>
      <c r="BC174" s="4">
        <f t="shared" si="250"/>
        <v>0</v>
      </c>
      <c r="BD174" s="4">
        <f t="shared" si="251"/>
        <v>0</v>
      </c>
      <c r="BG174" s="4">
        <v>67</v>
      </c>
      <c r="BH174" s="4" t="str">
        <f t="shared" si="261"/>
        <v/>
      </c>
      <c r="BI174" s="4" t="str">
        <f t="shared" si="262"/>
        <v/>
      </c>
      <c r="BJ174" s="4" t="str">
        <f t="shared" si="263"/>
        <v/>
      </c>
      <c r="BK174" s="4" t="str">
        <f t="shared" si="264"/>
        <v/>
      </c>
      <c r="BL174" s="4" t="str">
        <f t="shared" si="265"/>
        <v/>
      </c>
      <c r="BM174" s="4" t="str">
        <f t="shared" si="266"/>
        <v/>
      </c>
      <c r="BN174" s="4" t="str">
        <f t="shared" si="267"/>
        <v/>
      </c>
      <c r="BO174" s="4" t="str">
        <f t="shared" si="268"/>
        <v/>
      </c>
      <c r="BQ174" s="4">
        <f t="shared" si="192"/>
        <v>0</v>
      </c>
      <c r="BR174" s="4">
        <f t="shared" si="193"/>
        <v>0</v>
      </c>
    </row>
    <row r="175" spans="1:70" ht="22.5" customHeight="1" x14ac:dyDescent="0.15">
      <c r="A175" s="53" t="str">
        <f t="shared" si="252"/>
        <v/>
      </c>
      <c r="B175" s="103"/>
      <c r="C175" s="104"/>
      <c r="D175" s="104"/>
      <c r="E175" s="104"/>
      <c r="F175" s="104"/>
      <c r="G175" s="105"/>
      <c r="H175" s="106"/>
      <c r="I175" s="105"/>
      <c r="J175" s="106"/>
      <c r="K175" s="105"/>
      <c r="L175" s="106"/>
      <c r="M175" s="105"/>
      <c r="N175" s="106"/>
      <c r="O175" s="53" t="str">
        <f t="shared" si="225"/>
        <v/>
      </c>
      <c r="P175" s="57" t="str">
        <f t="shared" si="226"/>
        <v/>
      </c>
      <c r="Q175" s="8"/>
      <c r="R175" s="52" t="str">
        <f t="shared" si="227"/>
        <v/>
      </c>
      <c r="S175" s="83">
        <f t="shared" si="189"/>
        <v>0</v>
      </c>
      <c r="T175" s="4" t="str">
        <f t="shared" si="228"/>
        <v/>
      </c>
      <c r="U175" s="4" t="str">
        <f t="shared" si="229"/>
        <v/>
      </c>
      <c r="V175" s="4" t="str">
        <f t="shared" si="230"/>
        <v/>
      </c>
      <c r="W175" s="4" t="str">
        <f t="shared" si="231"/>
        <v/>
      </c>
      <c r="X175" s="4">
        <f t="shared" si="223"/>
        <v>0</v>
      </c>
      <c r="Y175" s="4">
        <f t="shared" si="224"/>
        <v>0</v>
      </c>
      <c r="Z175" s="4">
        <f t="shared" si="253"/>
        <v>0</v>
      </c>
      <c r="AA175" s="4" t="str">
        <f t="shared" si="254"/>
        <v/>
      </c>
      <c r="AB175" s="4">
        <f t="shared" si="255"/>
        <v>0</v>
      </c>
      <c r="AC175" s="4" t="str">
        <f t="shared" si="256"/>
        <v/>
      </c>
      <c r="AD175" s="4">
        <f t="shared" si="257"/>
        <v>0</v>
      </c>
      <c r="AE175" s="4" t="str">
        <f t="shared" si="258"/>
        <v/>
      </c>
      <c r="AF175" s="4">
        <f t="shared" si="259"/>
        <v>0</v>
      </c>
      <c r="AG175" s="4" t="str">
        <f t="shared" si="260"/>
        <v/>
      </c>
      <c r="AH175" s="4" t="str">
        <f t="shared" si="232"/>
        <v/>
      </c>
      <c r="AI175" s="4" t="str">
        <f t="shared" si="233"/>
        <v/>
      </c>
      <c r="AJ175" s="9">
        <f t="shared" si="234"/>
        <v>0</v>
      </c>
      <c r="AK175" s="9">
        <f t="shared" si="190"/>
        <v>0</v>
      </c>
      <c r="AL175" s="9">
        <f t="shared" si="191"/>
        <v>0</v>
      </c>
      <c r="AM175" s="52" t="str">
        <f t="shared" si="188"/>
        <v/>
      </c>
      <c r="AN175" s="4" t="str">
        <f t="shared" si="235"/>
        <v xml:space="preserve"> </v>
      </c>
      <c r="AO175" s="4" t="str">
        <f t="shared" si="236"/>
        <v/>
      </c>
      <c r="AP175" s="4" t="str">
        <f t="shared" si="237"/>
        <v/>
      </c>
      <c r="AQ175" s="4" t="str">
        <f t="shared" si="238"/>
        <v/>
      </c>
      <c r="AR175" s="4" t="str">
        <f t="shared" si="239"/>
        <v/>
      </c>
      <c r="AS175" s="4" t="str">
        <f t="shared" si="240"/>
        <v/>
      </c>
      <c r="AT175" s="4" t="str">
        <f t="shared" si="241"/>
        <v/>
      </c>
      <c r="AU175" s="4" t="str">
        <f t="shared" si="242"/>
        <v/>
      </c>
      <c r="AV175" s="4" t="str">
        <f t="shared" si="243"/>
        <v/>
      </c>
      <c r="AW175" s="4" t="str">
        <f t="shared" si="244"/>
        <v>999:99.99</v>
      </c>
      <c r="AX175" s="4" t="str">
        <f t="shared" si="245"/>
        <v>999:99.99</v>
      </c>
      <c r="AY175" s="4" t="str">
        <f t="shared" si="246"/>
        <v>999:99.99</v>
      </c>
      <c r="AZ175" s="4" t="str">
        <f t="shared" si="247"/>
        <v>999:99.99</v>
      </c>
      <c r="BA175" s="4">
        <f t="shared" si="248"/>
        <v>0</v>
      </c>
      <c r="BB175" s="4">
        <f t="shared" si="249"/>
        <v>0</v>
      </c>
      <c r="BC175" s="4">
        <f t="shared" si="250"/>
        <v>0</v>
      </c>
      <c r="BD175" s="4">
        <f t="shared" si="251"/>
        <v>0</v>
      </c>
      <c r="BG175" s="4">
        <v>68</v>
      </c>
      <c r="BH175" s="4" t="str">
        <f t="shared" si="261"/>
        <v/>
      </c>
      <c r="BI175" s="4" t="str">
        <f t="shared" si="262"/>
        <v/>
      </c>
      <c r="BJ175" s="4" t="str">
        <f t="shared" si="263"/>
        <v/>
      </c>
      <c r="BK175" s="4" t="str">
        <f t="shared" si="264"/>
        <v/>
      </c>
      <c r="BL175" s="4" t="str">
        <f t="shared" si="265"/>
        <v/>
      </c>
      <c r="BM175" s="4" t="str">
        <f t="shared" si="266"/>
        <v/>
      </c>
      <c r="BN175" s="4" t="str">
        <f t="shared" si="267"/>
        <v/>
      </c>
      <c r="BO175" s="4" t="str">
        <f t="shared" si="268"/>
        <v/>
      </c>
      <c r="BQ175" s="4">
        <f t="shared" si="192"/>
        <v>0</v>
      </c>
      <c r="BR175" s="4">
        <f t="shared" si="193"/>
        <v>0</v>
      </c>
    </row>
    <row r="176" spans="1:70" ht="22.5" customHeight="1" x14ac:dyDescent="0.15">
      <c r="A176" s="53" t="str">
        <f t="shared" si="252"/>
        <v/>
      </c>
      <c r="B176" s="103"/>
      <c r="C176" s="104"/>
      <c r="D176" s="104"/>
      <c r="E176" s="104"/>
      <c r="F176" s="104"/>
      <c r="G176" s="105"/>
      <c r="H176" s="106"/>
      <c r="I176" s="105"/>
      <c r="J176" s="106"/>
      <c r="K176" s="105"/>
      <c r="L176" s="106"/>
      <c r="M176" s="105"/>
      <c r="N176" s="106"/>
      <c r="O176" s="53" t="str">
        <f t="shared" si="225"/>
        <v/>
      </c>
      <c r="P176" s="57" t="str">
        <f t="shared" si="226"/>
        <v/>
      </c>
      <c r="Q176" s="8"/>
      <c r="R176" s="52" t="str">
        <f t="shared" si="227"/>
        <v/>
      </c>
      <c r="S176" s="83">
        <f t="shared" si="189"/>
        <v>0</v>
      </c>
      <c r="T176" s="4" t="str">
        <f t="shared" si="228"/>
        <v/>
      </c>
      <c r="U176" s="4" t="str">
        <f t="shared" si="229"/>
        <v/>
      </c>
      <c r="V176" s="4" t="str">
        <f t="shared" si="230"/>
        <v/>
      </c>
      <c r="W176" s="4" t="str">
        <f t="shared" si="231"/>
        <v/>
      </c>
      <c r="X176" s="4">
        <f t="shared" si="223"/>
        <v>0</v>
      </c>
      <c r="Y176" s="4">
        <f t="shared" si="224"/>
        <v>0</v>
      </c>
      <c r="Z176" s="4">
        <f t="shared" si="253"/>
        <v>0</v>
      </c>
      <c r="AA176" s="4" t="str">
        <f t="shared" si="254"/>
        <v/>
      </c>
      <c r="AB176" s="4">
        <f t="shared" si="255"/>
        <v>0</v>
      </c>
      <c r="AC176" s="4" t="str">
        <f t="shared" si="256"/>
        <v/>
      </c>
      <c r="AD176" s="4">
        <f t="shared" si="257"/>
        <v>0</v>
      </c>
      <c r="AE176" s="4" t="str">
        <f t="shared" si="258"/>
        <v/>
      </c>
      <c r="AF176" s="4">
        <f t="shared" si="259"/>
        <v>0</v>
      </c>
      <c r="AG176" s="4" t="str">
        <f t="shared" si="260"/>
        <v/>
      </c>
      <c r="AH176" s="4" t="str">
        <f t="shared" si="232"/>
        <v/>
      </c>
      <c r="AI176" s="4" t="str">
        <f t="shared" si="233"/>
        <v/>
      </c>
      <c r="AJ176" s="9">
        <f t="shared" si="234"/>
        <v>0</v>
      </c>
      <c r="AK176" s="9">
        <f t="shared" si="190"/>
        <v>0</v>
      </c>
      <c r="AL176" s="9">
        <f t="shared" si="191"/>
        <v>0</v>
      </c>
      <c r="AM176" s="52" t="str">
        <f t="shared" si="188"/>
        <v/>
      </c>
      <c r="AN176" s="4" t="str">
        <f t="shared" si="235"/>
        <v xml:space="preserve"> </v>
      </c>
      <c r="AO176" s="4" t="str">
        <f t="shared" si="236"/>
        <v/>
      </c>
      <c r="AP176" s="4" t="str">
        <f t="shared" si="237"/>
        <v/>
      </c>
      <c r="AQ176" s="4" t="str">
        <f t="shared" si="238"/>
        <v/>
      </c>
      <c r="AR176" s="4" t="str">
        <f t="shared" si="239"/>
        <v/>
      </c>
      <c r="AS176" s="4" t="str">
        <f t="shared" si="240"/>
        <v/>
      </c>
      <c r="AT176" s="4" t="str">
        <f t="shared" si="241"/>
        <v/>
      </c>
      <c r="AU176" s="4" t="str">
        <f t="shared" si="242"/>
        <v/>
      </c>
      <c r="AV176" s="4" t="str">
        <f t="shared" si="243"/>
        <v/>
      </c>
      <c r="AW176" s="4" t="str">
        <f t="shared" si="244"/>
        <v>999:99.99</v>
      </c>
      <c r="AX176" s="4" t="str">
        <f t="shared" si="245"/>
        <v>999:99.99</v>
      </c>
      <c r="AY176" s="4" t="str">
        <f t="shared" si="246"/>
        <v>999:99.99</v>
      </c>
      <c r="AZ176" s="4" t="str">
        <f t="shared" si="247"/>
        <v>999:99.99</v>
      </c>
      <c r="BA176" s="4">
        <f t="shared" si="248"/>
        <v>0</v>
      </c>
      <c r="BB176" s="4">
        <f t="shared" si="249"/>
        <v>0</v>
      </c>
      <c r="BC176" s="4">
        <f t="shared" si="250"/>
        <v>0</v>
      </c>
      <c r="BD176" s="4">
        <f t="shared" si="251"/>
        <v>0</v>
      </c>
      <c r="BG176" s="4">
        <v>69</v>
      </c>
      <c r="BH176" s="4" t="str">
        <f t="shared" si="261"/>
        <v/>
      </c>
      <c r="BI176" s="4" t="str">
        <f t="shared" si="262"/>
        <v/>
      </c>
      <c r="BJ176" s="4" t="str">
        <f t="shared" si="263"/>
        <v/>
      </c>
      <c r="BK176" s="4" t="str">
        <f t="shared" si="264"/>
        <v/>
      </c>
      <c r="BL176" s="4" t="str">
        <f t="shared" si="265"/>
        <v/>
      </c>
      <c r="BM176" s="4" t="str">
        <f t="shared" si="266"/>
        <v/>
      </c>
      <c r="BN176" s="4" t="str">
        <f t="shared" si="267"/>
        <v/>
      </c>
      <c r="BO176" s="4" t="str">
        <f t="shared" si="268"/>
        <v/>
      </c>
      <c r="BQ176" s="4">
        <f t="shared" si="192"/>
        <v>0</v>
      </c>
      <c r="BR176" s="4">
        <f t="shared" si="193"/>
        <v>0</v>
      </c>
    </row>
    <row r="177" spans="1:70" ht="22.5" customHeight="1" x14ac:dyDescent="0.15">
      <c r="A177" s="53" t="str">
        <f t="shared" si="252"/>
        <v/>
      </c>
      <c r="B177" s="103"/>
      <c r="C177" s="104"/>
      <c r="D177" s="104"/>
      <c r="E177" s="104"/>
      <c r="F177" s="104"/>
      <c r="G177" s="105"/>
      <c r="H177" s="106"/>
      <c r="I177" s="105"/>
      <c r="J177" s="106"/>
      <c r="K177" s="105"/>
      <c r="L177" s="106"/>
      <c r="M177" s="105"/>
      <c r="N177" s="106"/>
      <c r="O177" s="53" t="str">
        <f t="shared" si="225"/>
        <v/>
      </c>
      <c r="P177" s="57" t="str">
        <f t="shared" si="226"/>
        <v/>
      </c>
      <c r="Q177" s="8"/>
      <c r="R177" s="52" t="str">
        <f t="shared" si="227"/>
        <v/>
      </c>
      <c r="S177" s="83">
        <f t="shared" si="189"/>
        <v>0</v>
      </c>
      <c r="T177" s="4" t="str">
        <f t="shared" si="228"/>
        <v/>
      </c>
      <c r="U177" s="4" t="str">
        <f t="shared" si="229"/>
        <v/>
      </c>
      <c r="V177" s="4" t="str">
        <f t="shared" si="230"/>
        <v/>
      </c>
      <c r="W177" s="4" t="str">
        <f t="shared" si="231"/>
        <v/>
      </c>
      <c r="X177" s="4">
        <f t="shared" si="223"/>
        <v>0</v>
      </c>
      <c r="Y177" s="4">
        <f t="shared" si="224"/>
        <v>0</v>
      </c>
      <c r="Z177" s="4">
        <f t="shared" si="253"/>
        <v>0</v>
      </c>
      <c r="AA177" s="4" t="str">
        <f t="shared" si="254"/>
        <v/>
      </c>
      <c r="AB177" s="4">
        <f t="shared" si="255"/>
        <v>0</v>
      </c>
      <c r="AC177" s="4" t="str">
        <f t="shared" si="256"/>
        <v/>
      </c>
      <c r="AD177" s="4">
        <f t="shared" si="257"/>
        <v>0</v>
      </c>
      <c r="AE177" s="4" t="str">
        <f t="shared" si="258"/>
        <v/>
      </c>
      <c r="AF177" s="4">
        <f t="shared" si="259"/>
        <v>0</v>
      </c>
      <c r="AG177" s="4" t="str">
        <f t="shared" si="260"/>
        <v/>
      </c>
      <c r="AH177" s="4" t="str">
        <f t="shared" si="232"/>
        <v/>
      </c>
      <c r="AI177" s="4" t="str">
        <f t="shared" si="233"/>
        <v/>
      </c>
      <c r="AJ177" s="9">
        <f t="shared" si="234"/>
        <v>0</v>
      </c>
      <c r="AK177" s="9">
        <f t="shared" si="190"/>
        <v>0</v>
      </c>
      <c r="AL177" s="9">
        <f t="shared" si="191"/>
        <v>0</v>
      </c>
      <c r="AM177" s="52" t="str">
        <f t="shared" si="188"/>
        <v/>
      </c>
      <c r="AN177" s="4" t="str">
        <f t="shared" si="235"/>
        <v xml:space="preserve"> </v>
      </c>
      <c r="AO177" s="4" t="str">
        <f t="shared" si="236"/>
        <v/>
      </c>
      <c r="AP177" s="4" t="str">
        <f t="shared" si="237"/>
        <v/>
      </c>
      <c r="AQ177" s="4" t="str">
        <f t="shared" si="238"/>
        <v/>
      </c>
      <c r="AR177" s="4" t="str">
        <f t="shared" si="239"/>
        <v/>
      </c>
      <c r="AS177" s="4" t="str">
        <f t="shared" si="240"/>
        <v/>
      </c>
      <c r="AT177" s="4" t="str">
        <f t="shared" si="241"/>
        <v/>
      </c>
      <c r="AU177" s="4" t="str">
        <f t="shared" si="242"/>
        <v/>
      </c>
      <c r="AV177" s="4" t="str">
        <f t="shared" si="243"/>
        <v/>
      </c>
      <c r="AW177" s="4" t="str">
        <f t="shared" si="244"/>
        <v>999:99.99</v>
      </c>
      <c r="AX177" s="4" t="str">
        <f t="shared" si="245"/>
        <v>999:99.99</v>
      </c>
      <c r="AY177" s="4" t="str">
        <f t="shared" si="246"/>
        <v>999:99.99</v>
      </c>
      <c r="AZ177" s="4" t="str">
        <f t="shared" si="247"/>
        <v>999:99.99</v>
      </c>
      <c r="BA177" s="4">
        <f t="shared" si="248"/>
        <v>0</v>
      </c>
      <c r="BB177" s="4">
        <f t="shared" si="249"/>
        <v>0</v>
      </c>
      <c r="BC177" s="4">
        <f t="shared" si="250"/>
        <v>0</v>
      </c>
      <c r="BD177" s="4">
        <f t="shared" si="251"/>
        <v>0</v>
      </c>
      <c r="BG177" s="4">
        <v>70</v>
      </c>
      <c r="BH177" s="4" t="str">
        <f t="shared" si="261"/>
        <v/>
      </c>
      <c r="BI177" s="4" t="str">
        <f t="shared" si="262"/>
        <v/>
      </c>
      <c r="BJ177" s="4" t="str">
        <f t="shared" si="263"/>
        <v/>
      </c>
      <c r="BK177" s="4" t="str">
        <f t="shared" si="264"/>
        <v/>
      </c>
      <c r="BL177" s="4" t="str">
        <f t="shared" si="265"/>
        <v/>
      </c>
      <c r="BM177" s="4" t="str">
        <f t="shared" si="266"/>
        <v/>
      </c>
      <c r="BN177" s="4" t="str">
        <f t="shared" si="267"/>
        <v/>
      </c>
      <c r="BO177" s="4" t="str">
        <f t="shared" si="268"/>
        <v/>
      </c>
      <c r="BQ177" s="4">
        <f t="shared" si="192"/>
        <v>0</v>
      </c>
      <c r="BR177" s="4">
        <f t="shared" si="193"/>
        <v>0</v>
      </c>
    </row>
    <row r="178" spans="1:70" ht="22.5" customHeight="1" x14ac:dyDescent="0.15">
      <c r="A178" s="53" t="str">
        <f t="shared" si="252"/>
        <v/>
      </c>
      <c r="B178" s="103"/>
      <c r="C178" s="104"/>
      <c r="D178" s="104"/>
      <c r="E178" s="104"/>
      <c r="F178" s="104"/>
      <c r="G178" s="105"/>
      <c r="H178" s="106"/>
      <c r="I178" s="105"/>
      <c r="J178" s="106"/>
      <c r="K178" s="105"/>
      <c r="L178" s="106"/>
      <c r="M178" s="105"/>
      <c r="N178" s="106"/>
      <c r="O178" s="53" t="str">
        <f t="shared" si="225"/>
        <v/>
      </c>
      <c r="P178" s="57" t="str">
        <f t="shared" si="226"/>
        <v/>
      </c>
      <c r="Q178" s="8"/>
      <c r="R178" s="52" t="str">
        <f t="shared" si="227"/>
        <v/>
      </c>
      <c r="S178" s="83">
        <f t="shared" si="189"/>
        <v>0</v>
      </c>
      <c r="T178" s="4" t="str">
        <f t="shared" si="228"/>
        <v/>
      </c>
      <c r="U178" s="4" t="str">
        <f t="shared" si="229"/>
        <v/>
      </c>
      <c r="V178" s="4" t="str">
        <f t="shared" si="230"/>
        <v/>
      </c>
      <c r="W178" s="4" t="str">
        <f t="shared" si="231"/>
        <v/>
      </c>
      <c r="X178" s="4">
        <f t="shared" si="223"/>
        <v>0</v>
      </c>
      <c r="Y178" s="4">
        <f t="shared" si="224"/>
        <v>0</v>
      </c>
      <c r="Z178" s="4">
        <f t="shared" si="253"/>
        <v>0</v>
      </c>
      <c r="AA178" s="4" t="str">
        <f t="shared" si="254"/>
        <v/>
      </c>
      <c r="AB178" s="4">
        <f t="shared" si="255"/>
        <v>0</v>
      </c>
      <c r="AC178" s="4" t="str">
        <f t="shared" si="256"/>
        <v/>
      </c>
      <c r="AD178" s="4">
        <f t="shared" si="257"/>
        <v>0</v>
      </c>
      <c r="AE178" s="4" t="str">
        <f t="shared" si="258"/>
        <v/>
      </c>
      <c r="AF178" s="4">
        <f t="shared" si="259"/>
        <v>0</v>
      </c>
      <c r="AG178" s="4" t="str">
        <f t="shared" si="260"/>
        <v/>
      </c>
      <c r="AH178" s="4" t="str">
        <f t="shared" si="232"/>
        <v/>
      </c>
      <c r="AI178" s="4" t="str">
        <f t="shared" si="233"/>
        <v/>
      </c>
      <c r="AJ178" s="9">
        <f t="shared" si="234"/>
        <v>0</v>
      </c>
      <c r="AK178" s="9">
        <f t="shared" si="190"/>
        <v>0</v>
      </c>
      <c r="AL178" s="9">
        <f t="shared" si="191"/>
        <v>0</v>
      </c>
      <c r="AM178" s="52" t="str">
        <f t="shared" si="188"/>
        <v/>
      </c>
      <c r="AN178" s="4" t="str">
        <f t="shared" si="235"/>
        <v xml:space="preserve"> </v>
      </c>
      <c r="AO178" s="4" t="str">
        <f t="shared" si="236"/>
        <v/>
      </c>
      <c r="AP178" s="4" t="str">
        <f t="shared" si="237"/>
        <v/>
      </c>
      <c r="AQ178" s="4" t="str">
        <f t="shared" si="238"/>
        <v/>
      </c>
      <c r="AR178" s="4" t="str">
        <f t="shared" si="239"/>
        <v/>
      </c>
      <c r="AS178" s="4" t="str">
        <f t="shared" si="240"/>
        <v/>
      </c>
      <c r="AT178" s="4" t="str">
        <f t="shared" si="241"/>
        <v/>
      </c>
      <c r="AU178" s="4" t="str">
        <f t="shared" si="242"/>
        <v/>
      </c>
      <c r="AV178" s="4" t="str">
        <f t="shared" si="243"/>
        <v/>
      </c>
      <c r="AW178" s="4" t="str">
        <f t="shared" si="244"/>
        <v>999:99.99</v>
      </c>
      <c r="AX178" s="4" t="str">
        <f t="shared" si="245"/>
        <v>999:99.99</v>
      </c>
      <c r="AY178" s="4" t="str">
        <f t="shared" si="246"/>
        <v>999:99.99</v>
      </c>
      <c r="AZ178" s="4" t="str">
        <f t="shared" si="247"/>
        <v>999:99.99</v>
      </c>
      <c r="BA178" s="4">
        <f t="shared" si="248"/>
        <v>0</v>
      </c>
      <c r="BB178" s="4">
        <f t="shared" si="249"/>
        <v>0</v>
      </c>
      <c r="BC178" s="4">
        <f t="shared" si="250"/>
        <v>0</v>
      </c>
      <c r="BD178" s="4">
        <f t="shared" si="251"/>
        <v>0</v>
      </c>
      <c r="BG178" s="4">
        <v>71</v>
      </c>
      <c r="BH178" s="4" t="str">
        <f t="shared" si="261"/>
        <v/>
      </c>
      <c r="BI178" s="4" t="str">
        <f t="shared" si="262"/>
        <v/>
      </c>
      <c r="BJ178" s="4" t="str">
        <f t="shared" si="263"/>
        <v/>
      </c>
      <c r="BK178" s="4" t="str">
        <f t="shared" si="264"/>
        <v/>
      </c>
      <c r="BL178" s="4" t="str">
        <f t="shared" si="265"/>
        <v/>
      </c>
      <c r="BM178" s="4" t="str">
        <f t="shared" si="266"/>
        <v/>
      </c>
      <c r="BN178" s="4" t="str">
        <f t="shared" si="267"/>
        <v/>
      </c>
      <c r="BO178" s="4" t="str">
        <f t="shared" si="268"/>
        <v/>
      </c>
      <c r="BQ178" s="4">
        <f t="shared" si="192"/>
        <v>0</v>
      </c>
      <c r="BR178" s="4">
        <f t="shared" si="193"/>
        <v>0</v>
      </c>
    </row>
    <row r="179" spans="1:70" ht="22.5" customHeight="1" x14ac:dyDescent="0.15">
      <c r="A179" s="53" t="str">
        <f t="shared" si="252"/>
        <v/>
      </c>
      <c r="B179" s="103"/>
      <c r="C179" s="104"/>
      <c r="D179" s="104"/>
      <c r="E179" s="104"/>
      <c r="F179" s="104"/>
      <c r="G179" s="105"/>
      <c r="H179" s="106"/>
      <c r="I179" s="105"/>
      <c r="J179" s="106"/>
      <c r="K179" s="105"/>
      <c r="L179" s="106"/>
      <c r="M179" s="105"/>
      <c r="N179" s="106"/>
      <c r="O179" s="53" t="str">
        <f t="shared" si="225"/>
        <v/>
      </c>
      <c r="P179" s="57" t="str">
        <f t="shared" si="226"/>
        <v/>
      </c>
      <c r="Q179" s="8"/>
      <c r="R179" s="52" t="str">
        <f t="shared" si="227"/>
        <v/>
      </c>
      <c r="S179" s="83">
        <f t="shared" si="189"/>
        <v>0</v>
      </c>
      <c r="T179" s="4" t="str">
        <f t="shared" si="228"/>
        <v/>
      </c>
      <c r="U179" s="4" t="str">
        <f t="shared" si="229"/>
        <v/>
      </c>
      <c r="V179" s="4" t="str">
        <f t="shared" si="230"/>
        <v/>
      </c>
      <c r="W179" s="4" t="str">
        <f t="shared" si="231"/>
        <v/>
      </c>
      <c r="X179" s="4">
        <f t="shared" si="223"/>
        <v>0</v>
      </c>
      <c r="Y179" s="4">
        <f t="shared" si="224"/>
        <v>0</v>
      </c>
      <c r="Z179" s="4">
        <f t="shared" si="253"/>
        <v>0</v>
      </c>
      <c r="AA179" s="4" t="str">
        <f t="shared" si="254"/>
        <v/>
      </c>
      <c r="AB179" s="4">
        <f t="shared" si="255"/>
        <v>0</v>
      </c>
      <c r="AC179" s="4" t="str">
        <f t="shared" si="256"/>
        <v/>
      </c>
      <c r="AD179" s="4">
        <f t="shared" si="257"/>
        <v>0</v>
      </c>
      <c r="AE179" s="4" t="str">
        <f t="shared" si="258"/>
        <v/>
      </c>
      <c r="AF179" s="4">
        <f t="shared" si="259"/>
        <v>0</v>
      </c>
      <c r="AG179" s="4" t="str">
        <f t="shared" si="260"/>
        <v/>
      </c>
      <c r="AH179" s="4" t="str">
        <f t="shared" si="232"/>
        <v/>
      </c>
      <c r="AI179" s="4" t="str">
        <f t="shared" si="233"/>
        <v/>
      </c>
      <c r="AJ179" s="9">
        <f t="shared" si="234"/>
        <v>0</v>
      </c>
      <c r="AK179" s="9">
        <f t="shared" si="190"/>
        <v>0</v>
      </c>
      <c r="AL179" s="9">
        <f t="shared" si="191"/>
        <v>0</v>
      </c>
      <c r="AM179" s="52" t="str">
        <f t="shared" si="188"/>
        <v/>
      </c>
      <c r="AN179" s="4" t="str">
        <f t="shared" si="235"/>
        <v xml:space="preserve"> </v>
      </c>
      <c r="AO179" s="4" t="str">
        <f t="shared" si="236"/>
        <v/>
      </c>
      <c r="AP179" s="4" t="str">
        <f t="shared" si="237"/>
        <v/>
      </c>
      <c r="AQ179" s="4" t="str">
        <f t="shared" si="238"/>
        <v/>
      </c>
      <c r="AR179" s="4" t="str">
        <f t="shared" si="239"/>
        <v/>
      </c>
      <c r="AS179" s="4" t="str">
        <f t="shared" si="240"/>
        <v/>
      </c>
      <c r="AT179" s="4" t="str">
        <f t="shared" si="241"/>
        <v/>
      </c>
      <c r="AU179" s="4" t="str">
        <f t="shared" si="242"/>
        <v/>
      </c>
      <c r="AV179" s="4" t="str">
        <f t="shared" si="243"/>
        <v/>
      </c>
      <c r="AW179" s="4" t="str">
        <f t="shared" si="244"/>
        <v>999:99.99</v>
      </c>
      <c r="AX179" s="4" t="str">
        <f t="shared" si="245"/>
        <v>999:99.99</v>
      </c>
      <c r="AY179" s="4" t="str">
        <f t="shared" si="246"/>
        <v>999:99.99</v>
      </c>
      <c r="AZ179" s="4" t="str">
        <f t="shared" si="247"/>
        <v>999:99.99</v>
      </c>
      <c r="BA179" s="4">
        <f t="shared" si="248"/>
        <v>0</v>
      </c>
      <c r="BB179" s="4">
        <f t="shared" si="249"/>
        <v>0</v>
      </c>
      <c r="BC179" s="4">
        <f t="shared" si="250"/>
        <v>0</v>
      </c>
      <c r="BD179" s="4">
        <f t="shared" si="251"/>
        <v>0</v>
      </c>
      <c r="BG179" s="4">
        <v>72</v>
      </c>
      <c r="BH179" s="4" t="str">
        <f t="shared" si="261"/>
        <v/>
      </c>
      <c r="BI179" s="4" t="str">
        <f t="shared" si="262"/>
        <v/>
      </c>
      <c r="BJ179" s="4" t="str">
        <f t="shared" si="263"/>
        <v/>
      </c>
      <c r="BK179" s="4" t="str">
        <f t="shared" si="264"/>
        <v/>
      </c>
      <c r="BL179" s="4" t="str">
        <f t="shared" si="265"/>
        <v/>
      </c>
      <c r="BM179" s="4" t="str">
        <f t="shared" si="266"/>
        <v/>
      </c>
      <c r="BN179" s="4" t="str">
        <f t="shared" si="267"/>
        <v/>
      </c>
      <c r="BO179" s="4" t="str">
        <f t="shared" si="268"/>
        <v/>
      </c>
      <c r="BQ179" s="4">
        <f t="shared" si="192"/>
        <v>0</v>
      </c>
      <c r="BR179" s="4">
        <f t="shared" si="193"/>
        <v>0</v>
      </c>
    </row>
    <row r="180" spans="1:70" ht="22.5" customHeight="1" x14ac:dyDescent="0.15">
      <c r="A180" s="53" t="str">
        <f t="shared" si="252"/>
        <v/>
      </c>
      <c r="B180" s="103"/>
      <c r="C180" s="104"/>
      <c r="D180" s="104"/>
      <c r="E180" s="104"/>
      <c r="F180" s="104"/>
      <c r="G180" s="105"/>
      <c r="H180" s="106"/>
      <c r="I180" s="105"/>
      <c r="J180" s="106"/>
      <c r="K180" s="105"/>
      <c r="L180" s="106"/>
      <c r="M180" s="105"/>
      <c r="N180" s="106"/>
      <c r="O180" s="53" t="str">
        <f t="shared" si="225"/>
        <v/>
      </c>
      <c r="P180" s="57" t="str">
        <f t="shared" si="226"/>
        <v/>
      </c>
      <c r="Q180" s="8"/>
      <c r="R180" s="52" t="str">
        <f t="shared" si="227"/>
        <v/>
      </c>
      <c r="S180" s="83">
        <f t="shared" si="189"/>
        <v>0</v>
      </c>
      <c r="T180" s="4" t="str">
        <f t="shared" si="228"/>
        <v/>
      </c>
      <c r="U180" s="4" t="str">
        <f t="shared" si="229"/>
        <v/>
      </c>
      <c r="V180" s="4" t="str">
        <f t="shared" si="230"/>
        <v/>
      </c>
      <c r="W180" s="4" t="str">
        <f t="shared" si="231"/>
        <v/>
      </c>
      <c r="X180" s="4">
        <f t="shared" si="223"/>
        <v>0</v>
      </c>
      <c r="Y180" s="4">
        <f t="shared" si="224"/>
        <v>0</v>
      </c>
      <c r="Z180" s="4">
        <f t="shared" si="253"/>
        <v>0</v>
      </c>
      <c r="AA180" s="4" t="str">
        <f t="shared" si="254"/>
        <v/>
      </c>
      <c r="AB180" s="4">
        <f t="shared" si="255"/>
        <v>0</v>
      </c>
      <c r="AC180" s="4" t="str">
        <f t="shared" si="256"/>
        <v/>
      </c>
      <c r="AD180" s="4">
        <f t="shared" si="257"/>
        <v>0</v>
      </c>
      <c r="AE180" s="4" t="str">
        <f t="shared" si="258"/>
        <v/>
      </c>
      <c r="AF180" s="4">
        <f t="shared" si="259"/>
        <v>0</v>
      </c>
      <c r="AG180" s="4" t="str">
        <f t="shared" si="260"/>
        <v/>
      </c>
      <c r="AH180" s="4" t="str">
        <f t="shared" si="232"/>
        <v/>
      </c>
      <c r="AI180" s="4" t="str">
        <f t="shared" si="233"/>
        <v/>
      </c>
      <c r="AJ180" s="9">
        <f t="shared" si="234"/>
        <v>0</v>
      </c>
      <c r="AK180" s="9">
        <f t="shared" si="190"/>
        <v>0</v>
      </c>
      <c r="AL180" s="9">
        <f t="shared" si="191"/>
        <v>0</v>
      </c>
      <c r="AM180" s="52" t="str">
        <f t="shared" si="188"/>
        <v/>
      </c>
      <c r="AN180" s="4" t="str">
        <f t="shared" si="235"/>
        <v xml:space="preserve"> </v>
      </c>
      <c r="AO180" s="4" t="str">
        <f t="shared" si="236"/>
        <v/>
      </c>
      <c r="AP180" s="4" t="str">
        <f t="shared" si="237"/>
        <v/>
      </c>
      <c r="AQ180" s="4" t="str">
        <f t="shared" si="238"/>
        <v/>
      </c>
      <c r="AR180" s="4" t="str">
        <f t="shared" si="239"/>
        <v/>
      </c>
      <c r="AS180" s="4" t="str">
        <f t="shared" si="240"/>
        <v/>
      </c>
      <c r="AT180" s="4" t="str">
        <f t="shared" si="241"/>
        <v/>
      </c>
      <c r="AU180" s="4" t="str">
        <f t="shared" si="242"/>
        <v/>
      </c>
      <c r="AV180" s="4" t="str">
        <f t="shared" si="243"/>
        <v/>
      </c>
      <c r="AW180" s="4" t="str">
        <f t="shared" si="244"/>
        <v>999:99.99</v>
      </c>
      <c r="AX180" s="4" t="str">
        <f t="shared" si="245"/>
        <v>999:99.99</v>
      </c>
      <c r="AY180" s="4" t="str">
        <f t="shared" si="246"/>
        <v>999:99.99</v>
      </c>
      <c r="AZ180" s="4" t="str">
        <f t="shared" si="247"/>
        <v>999:99.99</v>
      </c>
      <c r="BA180" s="4">
        <f t="shared" si="248"/>
        <v>0</v>
      </c>
      <c r="BB180" s="4">
        <f t="shared" si="249"/>
        <v>0</v>
      </c>
      <c r="BC180" s="4">
        <f t="shared" si="250"/>
        <v>0</v>
      </c>
      <c r="BD180" s="4">
        <f t="shared" si="251"/>
        <v>0</v>
      </c>
      <c r="BG180" s="4">
        <v>73</v>
      </c>
      <c r="BH180" s="4" t="str">
        <f t="shared" si="261"/>
        <v/>
      </c>
      <c r="BI180" s="4" t="str">
        <f t="shared" si="262"/>
        <v/>
      </c>
      <c r="BJ180" s="4" t="str">
        <f t="shared" si="263"/>
        <v/>
      </c>
      <c r="BK180" s="4" t="str">
        <f t="shared" si="264"/>
        <v/>
      </c>
      <c r="BL180" s="4" t="str">
        <f t="shared" si="265"/>
        <v/>
      </c>
      <c r="BM180" s="4" t="str">
        <f t="shared" si="266"/>
        <v/>
      </c>
      <c r="BN180" s="4" t="str">
        <f t="shared" si="267"/>
        <v/>
      </c>
      <c r="BO180" s="4" t="str">
        <f t="shared" si="268"/>
        <v/>
      </c>
      <c r="BQ180" s="4">
        <f t="shared" si="192"/>
        <v>0</v>
      </c>
      <c r="BR180" s="4">
        <f t="shared" si="193"/>
        <v>0</v>
      </c>
    </row>
    <row r="181" spans="1:70" ht="22.5" customHeight="1" x14ac:dyDescent="0.15">
      <c r="A181" s="53" t="str">
        <f t="shared" si="252"/>
        <v/>
      </c>
      <c r="B181" s="103"/>
      <c r="C181" s="104"/>
      <c r="D181" s="104"/>
      <c r="E181" s="104"/>
      <c r="F181" s="104"/>
      <c r="G181" s="105"/>
      <c r="H181" s="106"/>
      <c r="I181" s="105"/>
      <c r="J181" s="106"/>
      <c r="K181" s="105"/>
      <c r="L181" s="106"/>
      <c r="M181" s="105"/>
      <c r="N181" s="106"/>
      <c r="O181" s="53" t="str">
        <f t="shared" si="225"/>
        <v/>
      </c>
      <c r="P181" s="57" t="str">
        <f t="shared" si="226"/>
        <v/>
      </c>
      <c r="Q181" s="8"/>
      <c r="R181" s="52" t="str">
        <f t="shared" si="227"/>
        <v/>
      </c>
      <c r="S181" s="83">
        <f t="shared" si="189"/>
        <v>0</v>
      </c>
      <c r="T181" s="4" t="str">
        <f t="shared" si="228"/>
        <v/>
      </c>
      <c r="U181" s="4" t="str">
        <f t="shared" si="229"/>
        <v/>
      </c>
      <c r="V181" s="4" t="str">
        <f t="shared" si="230"/>
        <v/>
      </c>
      <c r="W181" s="4" t="str">
        <f t="shared" si="231"/>
        <v/>
      </c>
      <c r="X181" s="4">
        <f t="shared" si="223"/>
        <v>0</v>
      </c>
      <c r="Y181" s="4">
        <f t="shared" si="224"/>
        <v>0</v>
      </c>
      <c r="Z181" s="4">
        <f t="shared" si="253"/>
        <v>0</v>
      </c>
      <c r="AA181" s="4" t="str">
        <f t="shared" si="254"/>
        <v/>
      </c>
      <c r="AB181" s="4">
        <f t="shared" si="255"/>
        <v>0</v>
      </c>
      <c r="AC181" s="4" t="str">
        <f t="shared" si="256"/>
        <v/>
      </c>
      <c r="AD181" s="4">
        <f t="shared" si="257"/>
        <v>0</v>
      </c>
      <c r="AE181" s="4" t="str">
        <f t="shared" si="258"/>
        <v/>
      </c>
      <c r="AF181" s="4">
        <f t="shared" si="259"/>
        <v>0</v>
      </c>
      <c r="AG181" s="4" t="str">
        <f t="shared" si="260"/>
        <v/>
      </c>
      <c r="AH181" s="4" t="str">
        <f t="shared" si="232"/>
        <v/>
      </c>
      <c r="AI181" s="4" t="str">
        <f t="shared" si="233"/>
        <v/>
      </c>
      <c r="AJ181" s="9">
        <f t="shared" si="234"/>
        <v>0</v>
      </c>
      <c r="AK181" s="9">
        <f t="shared" si="190"/>
        <v>0</v>
      </c>
      <c r="AL181" s="9">
        <f t="shared" si="191"/>
        <v>0</v>
      </c>
      <c r="AM181" s="52" t="str">
        <f t="shared" si="188"/>
        <v/>
      </c>
      <c r="AN181" s="4" t="str">
        <f t="shared" si="235"/>
        <v xml:space="preserve"> </v>
      </c>
      <c r="AO181" s="4" t="str">
        <f t="shared" si="236"/>
        <v/>
      </c>
      <c r="AP181" s="4" t="str">
        <f t="shared" si="237"/>
        <v/>
      </c>
      <c r="AQ181" s="4" t="str">
        <f t="shared" si="238"/>
        <v/>
      </c>
      <c r="AR181" s="4" t="str">
        <f t="shared" si="239"/>
        <v/>
      </c>
      <c r="AS181" s="4" t="str">
        <f t="shared" si="240"/>
        <v/>
      </c>
      <c r="AT181" s="4" t="str">
        <f t="shared" si="241"/>
        <v/>
      </c>
      <c r="AU181" s="4" t="str">
        <f t="shared" si="242"/>
        <v/>
      </c>
      <c r="AV181" s="4" t="str">
        <f t="shared" si="243"/>
        <v/>
      </c>
      <c r="AW181" s="4" t="str">
        <f t="shared" si="244"/>
        <v>999:99.99</v>
      </c>
      <c r="AX181" s="4" t="str">
        <f t="shared" si="245"/>
        <v>999:99.99</v>
      </c>
      <c r="AY181" s="4" t="str">
        <f t="shared" si="246"/>
        <v>999:99.99</v>
      </c>
      <c r="AZ181" s="4" t="str">
        <f t="shared" si="247"/>
        <v>999:99.99</v>
      </c>
      <c r="BA181" s="4">
        <f t="shared" si="248"/>
        <v>0</v>
      </c>
      <c r="BB181" s="4">
        <f t="shared" si="249"/>
        <v>0</v>
      </c>
      <c r="BC181" s="4">
        <f t="shared" si="250"/>
        <v>0</v>
      </c>
      <c r="BD181" s="4">
        <f t="shared" si="251"/>
        <v>0</v>
      </c>
      <c r="BG181" s="4">
        <v>74</v>
      </c>
      <c r="BH181" s="4" t="str">
        <f t="shared" si="261"/>
        <v/>
      </c>
      <c r="BI181" s="4" t="str">
        <f t="shared" si="262"/>
        <v/>
      </c>
      <c r="BJ181" s="4" t="str">
        <f t="shared" si="263"/>
        <v/>
      </c>
      <c r="BK181" s="4" t="str">
        <f t="shared" si="264"/>
        <v/>
      </c>
      <c r="BL181" s="4" t="str">
        <f t="shared" si="265"/>
        <v/>
      </c>
      <c r="BM181" s="4" t="str">
        <f t="shared" si="266"/>
        <v/>
      </c>
      <c r="BN181" s="4" t="str">
        <f t="shared" si="267"/>
        <v/>
      </c>
      <c r="BO181" s="4" t="str">
        <f t="shared" si="268"/>
        <v/>
      </c>
      <c r="BQ181" s="4">
        <f t="shared" si="192"/>
        <v>0</v>
      </c>
      <c r="BR181" s="4">
        <f t="shared" si="193"/>
        <v>0</v>
      </c>
    </row>
    <row r="182" spans="1:70" ht="22.5" customHeight="1" x14ac:dyDescent="0.15">
      <c r="A182" s="53" t="str">
        <f t="shared" si="252"/>
        <v/>
      </c>
      <c r="B182" s="103"/>
      <c r="C182" s="104"/>
      <c r="D182" s="104"/>
      <c r="E182" s="104"/>
      <c r="F182" s="104"/>
      <c r="G182" s="105"/>
      <c r="H182" s="106"/>
      <c r="I182" s="105"/>
      <c r="J182" s="106"/>
      <c r="K182" s="105"/>
      <c r="L182" s="106"/>
      <c r="M182" s="105"/>
      <c r="N182" s="106"/>
      <c r="O182" s="53" t="str">
        <f t="shared" si="225"/>
        <v/>
      </c>
      <c r="P182" s="57" t="str">
        <f t="shared" si="226"/>
        <v/>
      </c>
      <c r="Q182" s="8"/>
      <c r="R182" s="52" t="str">
        <f t="shared" si="227"/>
        <v/>
      </c>
      <c r="S182" s="83">
        <f t="shared" si="189"/>
        <v>0</v>
      </c>
      <c r="T182" s="4" t="str">
        <f t="shared" si="228"/>
        <v/>
      </c>
      <c r="U182" s="4" t="str">
        <f t="shared" si="229"/>
        <v/>
      </c>
      <c r="V182" s="4" t="str">
        <f t="shared" si="230"/>
        <v/>
      </c>
      <c r="W182" s="4" t="str">
        <f t="shared" si="231"/>
        <v/>
      </c>
      <c r="X182" s="4">
        <f t="shared" si="223"/>
        <v>0</v>
      </c>
      <c r="Y182" s="4">
        <f t="shared" si="224"/>
        <v>0</v>
      </c>
      <c r="Z182" s="4">
        <f t="shared" si="253"/>
        <v>0</v>
      </c>
      <c r="AA182" s="4" t="str">
        <f t="shared" si="254"/>
        <v/>
      </c>
      <c r="AB182" s="4">
        <f t="shared" si="255"/>
        <v>0</v>
      </c>
      <c r="AC182" s="4" t="str">
        <f t="shared" si="256"/>
        <v/>
      </c>
      <c r="AD182" s="4">
        <f t="shared" si="257"/>
        <v>0</v>
      </c>
      <c r="AE182" s="4" t="str">
        <f t="shared" si="258"/>
        <v/>
      </c>
      <c r="AF182" s="4">
        <f t="shared" si="259"/>
        <v>0</v>
      </c>
      <c r="AG182" s="4" t="str">
        <f t="shared" si="260"/>
        <v/>
      </c>
      <c r="AH182" s="4" t="str">
        <f t="shared" si="232"/>
        <v/>
      </c>
      <c r="AI182" s="4" t="str">
        <f t="shared" si="233"/>
        <v/>
      </c>
      <c r="AJ182" s="9">
        <f t="shared" si="234"/>
        <v>0</v>
      </c>
      <c r="AK182" s="9">
        <f t="shared" si="190"/>
        <v>0</v>
      </c>
      <c r="AL182" s="9">
        <f t="shared" si="191"/>
        <v>0</v>
      </c>
      <c r="AM182" s="52" t="str">
        <f t="shared" si="188"/>
        <v/>
      </c>
      <c r="AN182" s="4" t="str">
        <f t="shared" si="235"/>
        <v xml:space="preserve"> </v>
      </c>
      <c r="AO182" s="4" t="str">
        <f t="shared" si="236"/>
        <v/>
      </c>
      <c r="AP182" s="4" t="str">
        <f t="shared" si="237"/>
        <v/>
      </c>
      <c r="AQ182" s="4" t="str">
        <f t="shared" si="238"/>
        <v/>
      </c>
      <c r="AR182" s="4" t="str">
        <f t="shared" si="239"/>
        <v/>
      </c>
      <c r="AS182" s="4" t="str">
        <f t="shared" si="240"/>
        <v/>
      </c>
      <c r="AT182" s="4" t="str">
        <f t="shared" si="241"/>
        <v/>
      </c>
      <c r="AU182" s="4" t="str">
        <f t="shared" si="242"/>
        <v/>
      </c>
      <c r="AV182" s="4" t="str">
        <f t="shared" si="243"/>
        <v/>
      </c>
      <c r="AW182" s="4" t="str">
        <f t="shared" si="244"/>
        <v>999:99.99</v>
      </c>
      <c r="AX182" s="4" t="str">
        <f t="shared" si="245"/>
        <v>999:99.99</v>
      </c>
      <c r="AY182" s="4" t="str">
        <f t="shared" si="246"/>
        <v>999:99.99</v>
      </c>
      <c r="AZ182" s="4" t="str">
        <f t="shared" si="247"/>
        <v>999:99.99</v>
      </c>
      <c r="BA182" s="4">
        <f t="shared" si="248"/>
        <v>0</v>
      </c>
      <c r="BB182" s="4">
        <f t="shared" si="249"/>
        <v>0</v>
      </c>
      <c r="BC182" s="4">
        <f t="shared" si="250"/>
        <v>0</v>
      </c>
      <c r="BD182" s="4">
        <f t="shared" si="251"/>
        <v>0</v>
      </c>
      <c r="BG182" s="4">
        <v>75</v>
      </c>
      <c r="BH182" s="4" t="str">
        <f t="shared" si="261"/>
        <v/>
      </c>
      <c r="BI182" s="4" t="str">
        <f t="shared" si="262"/>
        <v/>
      </c>
      <c r="BJ182" s="4" t="str">
        <f t="shared" si="263"/>
        <v/>
      </c>
      <c r="BK182" s="4" t="str">
        <f t="shared" si="264"/>
        <v/>
      </c>
      <c r="BL182" s="4" t="str">
        <f t="shared" si="265"/>
        <v/>
      </c>
      <c r="BM182" s="4" t="str">
        <f t="shared" si="266"/>
        <v/>
      </c>
      <c r="BN182" s="4" t="str">
        <f t="shared" si="267"/>
        <v/>
      </c>
      <c r="BO182" s="4" t="str">
        <f t="shared" si="268"/>
        <v/>
      </c>
      <c r="BQ182" s="4">
        <f t="shared" si="192"/>
        <v>0</v>
      </c>
      <c r="BR182" s="4">
        <f t="shared" si="193"/>
        <v>0</v>
      </c>
    </row>
    <row r="183" spans="1:70" ht="22.5" customHeight="1" x14ac:dyDescent="0.15">
      <c r="A183" s="53" t="str">
        <f t="shared" si="252"/>
        <v/>
      </c>
      <c r="B183" s="103"/>
      <c r="C183" s="104"/>
      <c r="D183" s="104"/>
      <c r="E183" s="104"/>
      <c r="F183" s="104"/>
      <c r="G183" s="105"/>
      <c r="H183" s="106"/>
      <c r="I183" s="105"/>
      <c r="J183" s="106"/>
      <c r="K183" s="105"/>
      <c r="L183" s="106"/>
      <c r="M183" s="105"/>
      <c r="N183" s="106"/>
      <c r="O183" s="53" t="str">
        <f t="shared" si="225"/>
        <v/>
      </c>
      <c r="P183" s="57" t="str">
        <f t="shared" si="226"/>
        <v/>
      </c>
      <c r="Q183" s="8"/>
      <c r="R183" s="52" t="str">
        <f t="shared" si="227"/>
        <v/>
      </c>
      <c r="S183" s="83">
        <f t="shared" si="189"/>
        <v>0</v>
      </c>
      <c r="T183" s="4" t="str">
        <f t="shared" si="228"/>
        <v/>
      </c>
      <c r="U183" s="4" t="str">
        <f t="shared" si="229"/>
        <v/>
      </c>
      <c r="V183" s="4" t="str">
        <f t="shared" si="230"/>
        <v/>
      </c>
      <c r="W183" s="4" t="str">
        <f t="shared" si="231"/>
        <v/>
      </c>
      <c r="X183" s="4">
        <f t="shared" si="223"/>
        <v>0</v>
      </c>
      <c r="Y183" s="4">
        <f t="shared" si="224"/>
        <v>0</v>
      </c>
      <c r="Z183" s="4">
        <f t="shared" si="253"/>
        <v>0</v>
      </c>
      <c r="AA183" s="4" t="str">
        <f t="shared" si="254"/>
        <v/>
      </c>
      <c r="AB183" s="4">
        <f t="shared" si="255"/>
        <v>0</v>
      </c>
      <c r="AC183" s="4" t="str">
        <f t="shared" si="256"/>
        <v/>
      </c>
      <c r="AD183" s="4">
        <f t="shared" si="257"/>
        <v>0</v>
      </c>
      <c r="AE183" s="4" t="str">
        <f t="shared" si="258"/>
        <v/>
      </c>
      <c r="AF183" s="4">
        <f t="shared" si="259"/>
        <v>0</v>
      </c>
      <c r="AG183" s="4" t="str">
        <f t="shared" si="260"/>
        <v/>
      </c>
      <c r="AH183" s="4" t="str">
        <f t="shared" si="232"/>
        <v/>
      </c>
      <c r="AI183" s="4" t="str">
        <f t="shared" si="233"/>
        <v/>
      </c>
      <c r="AJ183" s="9">
        <f t="shared" si="234"/>
        <v>0</v>
      </c>
      <c r="AK183" s="9">
        <f t="shared" si="190"/>
        <v>0</v>
      </c>
      <c r="AL183" s="9">
        <f t="shared" si="191"/>
        <v>0</v>
      </c>
      <c r="AM183" s="52" t="str">
        <f t="shared" si="188"/>
        <v/>
      </c>
      <c r="AN183" s="4" t="str">
        <f t="shared" si="235"/>
        <v xml:space="preserve"> </v>
      </c>
      <c r="AO183" s="4" t="str">
        <f t="shared" si="236"/>
        <v/>
      </c>
      <c r="AP183" s="4" t="str">
        <f t="shared" si="237"/>
        <v/>
      </c>
      <c r="AQ183" s="4" t="str">
        <f t="shared" si="238"/>
        <v/>
      </c>
      <c r="AR183" s="4" t="str">
        <f t="shared" si="239"/>
        <v/>
      </c>
      <c r="AS183" s="4" t="str">
        <f t="shared" si="240"/>
        <v/>
      </c>
      <c r="AT183" s="4" t="str">
        <f t="shared" si="241"/>
        <v/>
      </c>
      <c r="AU183" s="4" t="str">
        <f t="shared" si="242"/>
        <v/>
      </c>
      <c r="AV183" s="4" t="str">
        <f t="shared" si="243"/>
        <v/>
      </c>
      <c r="AW183" s="4" t="str">
        <f t="shared" si="244"/>
        <v>999:99.99</v>
      </c>
      <c r="AX183" s="4" t="str">
        <f t="shared" si="245"/>
        <v>999:99.99</v>
      </c>
      <c r="AY183" s="4" t="str">
        <f t="shared" si="246"/>
        <v>999:99.99</v>
      </c>
      <c r="AZ183" s="4" t="str">
        <f t="shared" si="247"/>
        <v>999:99.99</v>
      </c>
      <c r="BA183" s="4">
        <f t="shared" si="248"/>
        <v>0</v>
      </c>
      <c r="BB183" s="4">
        <f t="shared" si="249"/>
        <v>0</v>
      </c>
      <c r="BC183" s="4">
        <f t="shared" si="250"/>
        <v>0</v>
      </c>
      <c r="BD183" s="4">
        <f t="shared" si="251"/>
        <v>0</v>
      </c>
      <c r="BG183" s="4">
        <v>76</v>
      </c>
      <c r="BH183" s="4" t="str">
        <f t="shared" si="261"/>
        <v/>
      </c>
      <c r="BI183" s="4" t="str">
        <f t="shared" si="262"/>
        <v/>
      </c>
      <c r="BJ183" s="4" t="str">
        <f t="shared" si="263"/>
        <v/>
      </c>
      <c r="BK183" s="4" t="str">
        <f t="shared" si="264"/>
        <v/>
      </c>
      <c r="BL183" s="4" t="str">
        <f t="shared" si="265"/>
        <v/>
      </c>
      <c r="BM183" s="4" t="str">
        <f t="shared" si="266"/>
        <v/>
      </c>
      <c r="BN183" s="4" t="str">
        <f t="shared" si="267"/>
        <v/>
      </c>
      <c r="BO183" s="4" t="str">
        <f t="shared" si="268"/>
        <v/>
      </c>
      <c r="BQ183" s="4">
        <f t="shared" si="192"/>
        <v>0</v>
      </c>
      <c r="BR183" s="4">
        <f t="shared" si="193"/>
        <v>0</v>
      </c>
    </row>
    <row r="184" spans="1:70" ht="22.5" customHeight="1" x14ac:dyDescent="0.15">
      <c r="A184" s="53" t="str">
        <f t="shared" si="252"/>
        <v/>
      </c>
      <c r="B184" s="103"/>
      <c r="C184" s="104"/>
      <c r="D184" s="104"/>
      <c r="E184" s="104"/>
      <c r="F184" s="104"/>
      <c r="G184" s="105"/>
      <c r="H184" s="106"/>
      <c r="I184" s="105"/>
      <c r="J184" s="106"/>
      <c r="K184" s="105"/>
      <c r="L184" s="106"/>
      <c r="M184" s="105"/>
      <c r="N184" s="106"/>
      <c r="O184" s="53" t="str">
        <f t="shared" si="225"/>
        <v/>
      </c>
      <c r="P184" s="57" t="str">
        <f t="shared" si="226"/>
        <v/>
      </c>
      <c r="Q184" s="8"/>
      <c r="R184" s="52" t="str">
        <f t="shared" si="227"/>
        <v/>
      </c>
      <c r="S184" s="83">
        <f t="shared" si="189"/>
        <v>0</v>
      </c>
      <c r="T184" s="4" t="str">
        <f t="shared" si="228"/>
        <v/>
      </c>
      <c r="U184" s="4" t="str">
        <f t="shared" si="229"/>
        <v/>
      </c>
      <c r="V184" s="4" t="str">
        <f t="shared" si="230"/>
        <v/>
      </c>
      <c r="W184" s="4" t="str">
        <f t="shared" si="231"/>
        <v/>
      </c>
      <c r="X184" s="4">
        <f t="shared" si="223"/>
        <v>0</v>
      </c>
      <c r="Y184" s="4">
        <f t="shared" si="224"/>
        <v>0</v>
      </c>
      <c r="Z184" s="4">
        <f t="shared" si="253"/>
        <v>0</v>
      </c>
      <c r="AA184" s="4" t="str">
        <f t="shared" si="254"/>
        <v/>
      </c>
      <c r="AB184" s="4">
        <f t="shared" si="255"/>
        <v>0</v>
      </c>
      <c r="AC184" s="4" t="str">
        <f t="shared" si="256"/>
        <v/>
      </c>
      <c r="AD184" s="4">
        <f t="shared" si="257"/>
        <v>0</v>
      </c>
      <c r="AE184" s="4" t="str">
        <f t="shared" si="258"/>
        <v/>
      </c>
      <c r="AF184" s="4">
        <f t="shared" si="259"/>
        <v>0</v>
      </c>
      <c r="AG184" s="4" t="str">
        <f t="shared" si="260"/>
        <v/>
      </c>
      <c r="AH184" s="4" t="str">
        <f t="shared" si="232"/>
        <v/>
      </c>
      <c r="AI184" s="4" t="str">
        <f t="shared" si="233"/>
        <v/>
      </c>
      <c r="AJ184" s="9">
        <f t="shared" si="234"/>
        <v>0</v>
      </c>
      <c r="AK184" s="9">
        <f t="shared" si="190"/>
        <v>0</v>
      </c>
      <c r="AL184" s="9">
        <f t="shared" si="191"/>
        <v>0</v>
      </c>
      <c r="AM184" s="52" t="str">
        <f t="shared" si="188"/>
        <v/>
      </c>
      <c r="AN184" s="4" t="str">
        <f t="shared" si="235"/>
        <v xml:space="preserve"> </v>
      </c>
      <c r="AO184" s="4" t="str">
        <f t="shared" si="236"/>
        <v/>
      </c>
      <c r="AP184" s="4" t="str">
        <f t="shared" si="237"/>
        <v/>
      </c>
      <c r="AQ184" s="4" t="str">
        <f t="shared" si="238"/>
        <v/>
      </c>
      <c r="AR184" s="4" t="str">
        <f t="shared" si="239"/>
        <v/>
      </c>
      <c r="AS184" s="4" t="str">
        <f t="shared" si="240"/>
        <v/>
      </c>
      <c r="AT184" s="4" t="str">
        <f t="shared" si="241"/>
        <v/>
      </c>
      <c r="AU184" s="4" t="str">
        <f t="shared" si="242"/>
        <v/>
      </c>
      <c r="AV184" s="4" t="str">
        <f t="shared" si="243"/>
        <v/>
      </c>
      <c r="AW184" s="4" t="str">
        <f t="shared" si="244"/>
        <v>999:99.99</v>
      </c>
      <c r="AX184" s="4" t="str">
        <f t="shared" si="245"/>
        <v>999:99.99</v>
      </c>
      <c r="AY184" s="4" t="str">
        <f t="shared" si="246"/>
        <v>999:99.99</v>
      </c>
      <c r="AZ184" s="4" t="str">
        <f t="shared" si="247"/>
        <v>999:99.99</v>
      </c>
      <c r="BA184" s="4">
        <f t="shared" si="248"/>
        <v>0</v>
      </c>
      <c r="BB184" s="4">
        <f t="shared" si="249"/>
        <v>0</v>
      </c>
      <c r="BC184" s="4">
        <f t="shared" si="250"/>
        <v>0</v>
      </c>
      <c r="BD184" s="4">
        <f t="shared" si="251"/>
        <v>0</v>
      </c>
      <c r="BG184" s="4">
        <v>77</v>
      </c>
      <c r="BH184" s="4" t="str">
        <f t="shared" si="261"/>
        <v/>
      </c>
      <c r="BI184" s="4" t="str">
        <f t="shared" si="262"/>
        <v/>
      </c>
      <c r="BJ184" s="4" t="str">
        <f t="shared" si="263"/>
        <v/>
      </c>
      <c r="BK184" s="4" t="str">
        <f t="shared" si="264"/>
        <v/>
      </c>
      <c r="BL184" s="4" t="str">
        <f t="shared" si="265"/>
        <v/>
      </c>
      <c r="BM184" s="4" t="str">
        <f t="shared" si="266"/>
        <v/>
      </c>
      <c r="BN184" s="4" t="str">
        <f t="shared" si="267"/>
        <v/>
      </c>
      <c r="BO184" s="4" t="str">
        <f t="shared" si="268"/>
        <v/>
      </c>
      <c r="BQ184" s="4">
        <f t="shared" si="192"/>
        <v>0</v>
      </c>
      <c r="BR184" s="4">
        <f t="shared" si="193"/>
        <v>0</v>
      </c>
    </row>
    <row r="185" spans="1:70" ht="22.5" customHeight="1" x14ac:dyDescent="0.15">
      <c r="A185" s="53" t="str">
        <f t="shared" si="252"/>
        <v/>
      </c>
      <c r="B185" s="103"/>
      <c r="C185" s="104"/>
      <c r="D185" s="104"/>
      <c r="E185" s="104"/>
      <c r="F185" s="104"/>
      <c r="G185" s="105"/>
      <c r="H185" s="106"/>
      <c r="I185" s="105"/>
      <c r="J185" s="106"/>
      <c r="K185" s="105"/>
      <c r="L185" s="106"/>
      <c r="M185" s="105"/>
      <c r="N185" s="106"/>
      <c r="O185" s="53" t="str">
        <f t="shared" si="225"/>
        <v/>
      </c>
      <c r="P185" s="57" t="str">
        <f t="shared" si="226"/>
        <v/>
      </c>
      <c r="Q185" s="8"/>
      <c r="R185" s="52" t="str">
        <f t="shared" si="227"/>
        <v/>
      </c>
      <c r="S185" s="83">
        <f t="shared" si="189"/>
        <v>0</v>
      </c>
      <c r="T185" s="4" t="str">
        <f t="shared" si="228"/>
        <v/>
      </c>
      <c r="U185" s="4" t="str">
        <f t="shared" si="229"/>
        <v/>
      </c>
      <c r="V185" s="4" t="str">
        <f t="shared" si="230"/>
        <v/>
      </c>
      <c r="W185" s="4" t="str">
        <f t="shared" si="231"/>
        <v/>
      </c>
      <c r="X185" s="4">
        <f t="shared" si="223"/>
        <v>0</v>
      </c>
      <c r="Y185" s="4">
        <f t="shared" si="224"/>
        <v>0</v>
      </c>
      <c r="Z185" s="4">
        <f t="shared" si="253"/>
        <v>0</v>
      </c>
      <c r="AA185" s="4" t="str">
        <f t="shared" si="254"/>
        <v/>
      </c>
      <c r="AB185" s="4">
        <f t="shared" si="255"/>
        <v>0</v>
      </c>
      <c r="AC185" s="4" t="str">
        <f t="shared" si="256"/>
        <v/>
      </c>
      <c r="AD185" s="4">
        <f t="shared" si="257"/>
        <v>0</v>
      </c>
      <c r="AE185" s="4" t="str">
        <f t="shared" si="258"/>
        <v/>
      </c>
      <c r="AF185" s="4">
        <f t="shared" si="259"/>
        <v>0</v>
      </c>
      <c r="AG185" s="4" t="str">
        <f t="shared" si="260"/>
        <v/>
      </c>
      <c r="AH185" s="4" t="str">
        <f t="shared" si="232"/>
        <v/>
      </c>
      <c r="AI185" s="4" t="str">
        <f t="shared" si="233"/>
        <v/>
      </c>
      <c r="AJ185" s="9">
        <f t="shared" si="234"/>
        <v>0</v>
      </c>
      <c r="AK185" s="9">
        <f t="shared" si="190"/>
        <v>0</v>
      </c>
      <c r="AL185" s="9">
        <f t="shared" si="191"/>
        <v>0</v>
      </c>
      <c r="AM185" s="52" t="str">
        <f t="shared" si="188"/>
        <v/>
      </c>
      <c r="AN185" s="4" t="str">
        <f t="shared" si="235"/>
        <v xml:space="preserve"> </v>
      </c>
      <c r="AO185" s="4" t="str">
        <f t="shared" si="236"/>
        <v/>
      </c>
      <c r="AP185" s="4" t="str">
        <f t="shared" si="237"/>
        <v/>
      </c>
      <c r="AQ185" s="4" t="str">
        <f t="shared" si="238"/>
        <v/>
      </c>
      <c r="AR185" s="4" t="str">
        <f t="shared" si="239"/>
        <v/>
      </c>
      <c r="AS185" s="4" t="str">
        <f t="shared" si="240"/>
        <v/>
      </c>
      <c r="AT185" s="4" t="str">
        <f t="shared" si="241"/>
        <v/>
      </c>
      <c r="AU185" s="4" t="str">
        <f t="shared" si="242"/>
        <v/>
      </c>
      <c r="AV185" s="4" t="str">
        <f t="shared" si="243"/>
        <v/>
      </c>
      <c r="AW185" s="4" t="str">
        <f t="shared" si="244"/>
        <v>999:99.99</v>
      </c>
      <c r="AX185" s="4" t="str">
        <f t="shared" si="245"/>
        <v>999:99.99</v>
      </c>
      <c r="AY185" s="4" t="str">
        <f t="shared" si="246"/>
        <v>999:99.99</v>
      </c>
      <c r="AZ185" s="4" t="str">
        <f t="shared" si="247"/>
        <v>999:99.99</v>
      </c>
      <c r="BA185" s="4">
        <f t="shared" si="248"/>
        <v>0</v>
      </c>
      <c r="BB185" s="4">
        <f t="shared" si="249"/>
        <v>0</v>
      </c>
      <c r="BC185" s="4">
        <f t="shared" si="250"/>
        <v>0</v>
      </c>
      <c r="BD185" s="4">
        <f t="shared" si="251"/>
        <v>0</v>
      </c>
      <c r="BG185" s="4">
        <v>78</v>
      </c>
      <c r="BH185" s="4" t="str">
        <f t="shared" si="261"/>
        <v/>
      </c>
      <c r="BI185" s="4" t="str">
        <f t="shared" si="262"/>
        <v/>
      </c>
      <c r="BJ185" s="4" t="str">
        <f t="shared" si="263"/>
        <v/>
      </c>
      <c r="BK185" s="4" t="str">
        <f t="shared" si="264"/>
        <v/>
      </c>
      <c r="BL185" s="4" t="str">
        <f t="shared" si="265"/>
        <v/>
      </c>
      <c r="BM185" s="4" t="str">
        <f t="shared" si="266"/>
        <v/>
      </c>
      <c r="BN185" s="4" t="str">
        <f t="shared" si="267"/>
        <v/>
      </c>
      <c r="BO185" s="4" t="str">
        <f t="shared" si="268"/>
        <v/>
      </c>
      <c r="BQ185" s="4">
        <f t="shared" si="192"/>
        <v>0</v>
      </c>
      <c r="BR185" s="4">
        <f t="shared" si="193"/>
        <v>0</v>
      </c>
    </row>
    <row r="186" spans="1:70" ht="22.5" customHeight="1" x14ac:dyDescent="0.15">
      <c r="A186" s="53" t="str">
        <f t="shared" si="252"/>
        <v/>
      </c>
      <c r="B186" s="103"/>
      <c r="C186" s="104"/>
      <c r="D186" s="104"/>
      <c r="E186" s="104"/>
      <c r="F186" s="104"/>
      <c r="G186" s="105"/>
      <c r="H186" s="106"/>
      <c r="I186" s="105"/>
      <c r="J186" s="106"/>
      <c r="K186" s="105"/>
      <c r="L186" s="106"/>
      <c r="M186" s="105"/>
      <c r="N186" s="106"/>
      <c r="O186" s="53" t="str">
        <f t="shared" si="225"/>
        <v/>
      </c>
      <c r="P186" s="57" t="str">
        <f t="shared" si="226"/>
        <v/>
      </c>
      <c r="Q186" s="8"/>
      <c r="R186" s="52" t="str">
        <f t="shared" si="227"/>
        <v/>
      </c>
      <c r="S186" s="83">
        <f t="shared" si="189"/>
        <v>0</v>
      </c>
      <c r="T186" s="4" t="str">
        <f t="shared" si="228"/>
        <v/>
      </c>
      <c r="U186" s="4" t="str">
        <f t="shared" si="229"/>
        <v/>
      </c>
      <c r="V186" s="4" t="str">
        <f t="shared" si="230"/>
        <v/>
      </c>
      <c r="W186" s="4" t="str">
        <f t="shared" si="231"/>
        <v/>
      </c>
      <c r="X186" s="4">
        <f t="shared" si="223"/>
        <v>0</v>
      </c>
      <c r="Y186" s="4">
        <f t="shared" si="224"/>
        <v>0</v>
      </c>
      <c r="Z186" s="4">
        <f t="shared" si="253"/>
        <v>0</v>
      </c>
      <c r="AA186" s="4" t="str">
        <f t="shared" si="254"/>
        <v/>
      </c>
      <c r="AB186" s="4">
        <f t="shared" si="255"/>
        <v>0</v>
      </c>
      <c r="AC186" s="4" t="str">
        <f t="shared" si="256"/>
        <v/>
      </c>
      <c r="AD186" s="4">
        <f t="shared" si="257"/>
        <v>0</v>
      </c>
      <c r="AE186" s="4" t="str">
        <f t="shared" si="258"/>
        <v/>
      </c>
      <c r="AF186" s="4">
        <f t="shared" si="259"/>
        <v>0</v>
      </c>
      <c r="AG186" s="4" t="str">
        <f t="shared" si="260"/>
        <v/>
      </c>
      <c r="AH186" s="4" t="str">
        <f t="shared" si="232"/>
        <v/>
      </c>
      <c r="AI186" s="4" t="str">
        <f t="shared" si="233"/>
        <v/>
      </c>
      <c r="AJ186" s="9">
        <f t="shared" si="234"/>
        <v>0</v>
      </c>
      <c r="AK186" s="9">
        <f t="shared" si="190"/>
        <v>0</v>
      </c>
      <c r="AL186" s="9">
        <f t="shared" si="191"/>
        <v>0</v>
      </c>
      <c r="AM186" s="52" t="str">
        <f t="shared" si="188"/>
        <v/>
      </c>
      <c r="AN186" s="4" t="str">
        <f t="shared" si="235"/>
        <v xml:space="preserve"> </v>
      </c>
      <c r="AO186" s="4" t="str">
        <f t="shared" si="236"/>
        <v/>
      </c>
      <c r="AP186" s="4" t="str">
        <f t="shared" si="237"/>
        <v/>
      </c>
      <c r="AQ186" s="4" t="str">
        <f t="shared" si="238"/>
        <v/>
      </c>
      <c r="AR186" s="4" t="str">
        <f t="shared" si="239"/>
        <v/>
      </c>
      <c r="AS186" s="4" t="str">
        <f t="shared" si="240"/>
        <v/>
      </c>
      <c r="AT186" s="4" t="str">
        <f t="shared" si="241"/>
        <v/>
      </c>
      <c r="AU186" s="4" t="str">
        <f t="shared" si="242"/>
        <v/>
      </c>
      <c r="AV186" s="4" t="str">
        <f t="shared" si="243"/>
        <v/>
      </c>
      <c r="AW186" s="4" t="str">
        <f t="shared" si="244"/>
        <v>999:99.99</v>
      </c>
      <c r="AX186" s="4" t="str">
        <f t="shared" si="245"/>
        <v>999:99.99</v>
      </c>
      <c r="AY186" s="4" t="str">
        <f t="shared" si="246"/>
        <v>999:99.99</v>
      </c>
      <c r="AZ186" s="4" t="str">
        <f t="shared" si="247"/>
        <v>999:99.99</v>
      </c>
      <c r="BA186" s="4">
        <f t="shared" si="248"/>
        <v>0</v>
      </c>
      <c r="BB186" s="4">
        <f t="shared" si="249"/>
        <v>0</v>
      </c>
      <c r="BC186" s="4">
        <f t="shared" si="250"/>
        <v>0</v>
      </c>
      <c r="BD186" s="4">
        <f t="shared" si="251"/>
        <v>0</v>
      </c>
      <c r="BG186" s="4">
        <v>79</v>
      </c>
      <c r="BH186" s="4" t="str">
        <f t="shared" si="261"/>
        <v/>
      </c>
      <c r="BI186" s="4" t="str">
        <f t="shared" si="262"/>
        <v/>
      </c>
      <c r="BJ186" s="4" t="str">
        <f t="shared" si="263"/>
        <v/>
      </c>
      <c r="BK186" s="4" t="str">
        <f t="shared" si="264"/>
        <v/>
      </c>
      <c r="BL186" s="4" t="str">
        <f t="shared" si="265"/>
        <v/>
      </c>
      <c r="BM186" s="4" t="str">
        <f t="shared" si="266"/>
        <v/>
      </c>
      <c r="BN186" s="4" t="str">
        <f t="shared" si="267"/>
        <v/>
      </c>
      <c r="BO186" s="4" t="str">
        <f t="shared" si="268"/>
        <v/>
      </c>
      <c r="BQ186" s="4">
        <f t="shared" si="192"/>
        <v>0</v>
      </c>
      <c r="BR186" s="4">
        <f t="shared" si="193"/>
        <v>0</v>
      </c>
    </row>
    <row r="187" spans="1:70" ht="22.5" customHeight="1" x14ac:dyDescent="0.15">
      <c r="A187" s="53" t="str">
        <f t="shared" si="252"/>
        <v/>
      </c>
      <c r="B187" s="103"/>
      <c r="C187" s="104"/>
      <c r="D187" s="104"/>
      <c r="E187" s="104"/>
      <c r="F187" s="104"/>
      <c r="G187" s="105"/>
      <c r="H187" s="106"/>
      <c r="I187" s="105"/>
      <c r="J187" s="106"/>
      <c r="K187" s="105"/>
      <c r="L187" s="106"/>
      <c r="M187" s="105"/>
      <c r="N187" s="106"/>
      <c r="O187" s="53" t="str">
        <f t="shared" si="225"/>
        <v/>
      </c>
      <c r="P187" s="57" t="str">
        <f t="shared" si="226"/>
        <v/>
      </c>
      <c r="Q187" s="8"/>
      <c r="R187" s="52" t="str">
        <f t="shared" si="227"/>
        <v/>
      </c>
      <c r="S187" s="83">
        <f t="shared" si="189"/>
        <v>0</v>
      </c>
      <c r="T187" s="4" t="str">
        <f t="shared" si="228"/>
        <v/>
      </c>
      <c r="U187" s="4" t="str">
        <f t="shared" si="229"/>
        <v/>
      </c>
      <c r="V187" s="4" t="str">
        <f t="shared" si="230"/>
        <v/>
      </c>
      <c r="W187" s="4" t="str">
        <f t="shared" si="231"/>
        <v/>
      </c>
      <c r="X187" s="4">
        <f t="shared" ref="X187:X207" si="269">LEN(V187)+LEN(W187)</f>
        <v>0</v>
      </c>
      <c r="Y187" s="4">
        <f t="shared" si="224"/>
        <v>0</v>
      </c>
      <c r="Z187" s="4">
        <f t="shared" si="253"/>
        <v>0</v>
      </c>
      <c r="AA187" s="4" t="str">
        <f t="shared" si="254"/>
        <v/>
      </c>
      <c r="AB187" s="4">
        <f t="shared" si="255"/>
        <v>0</v>
      </c>
      <c r="AC187" s="4" t="str">
        <f t="shared" si="256"/>
        <v/>
      </c>
      <c r="AD187" s="4">
        <f t="shared" si="257"/>
        <v>0</v>
      </c>
      <c r="AE187" s="4" t="str">
        <f t="shared" si="258"/>
        <v/>
      </c>
      <c r="AF187" s="4">
        <f t="shared" si="259"/>
        <v>0</v>
      </c>
      <c r="AG187" s="4" t="str">
        <f t="shared" si="260"/>
        <v/>
      </c>
      <c r="AH187" s="4" t="str">
        <f t="shared" si="232"/>
        <v/>
      </c>
      <c r="AI187" s="4" t="str">
        <f t="shared" si="233"/>
        <v/>
      </c>
      <c r="AJ187" s="9">
        <f t="shared" si="234"/>
        <v>0</v>
      </c>
      <c r="AK187" s="9">
        <f t="shared" si="190"/>
        <v>0</v>
      </c>
      <c r="AL187" s="9">
        <f t="shared" si="191"/>
        <v>0</v>
      </c>
      <c r="AM187" s="52" t="str">
        <f t="shared" si="188"/>
        <v/>
      </c>
      <c r="AN187" s="4" t="str">
        <f t="shared" si="235"/>
        <v xml:space="preserve"> </v>
      </c>
      <c r="AO187" s="4" t="str">
        <f t="shared" si="236"/>
        <v/>
      </c>
      <c r="AP187" s="4" t="str">
        <f t="shared" si="237"/>
        <v/>
      </c>
      <c r="AQ187" s="4" t="str">
        <f t="shared" si="238"/>
        <v/>
      </c>
      <c r="AR187" s="4" t="str">
        <f t="shared" si="239"/>
        <v/>
      </c>
      <c r="AS187" s="4" t="str">
        <f t="shared" si="240"/>
        <v/>
      </c>
      <c r="AT187" s="4" t="str">
        <f t="shared" si="241"/>
        <v/>
      </c>
      <c r="AU187" s="4" t="str">
        <f t="shared" si="242"/>
        <v/>
      </c>
      <c r="AV187" s="4" t="str">
        <f t="shared" si="243"/>
        <v/>
      </c>
      <c r="AW187" s="4" t="str">
        <f t="shared" si="244"/>
        <v>999:99.99</v>
      </c>
      <c r="AX187" s="4" t="str">
        <f t="shared" si="245"/>
        <v>999:99.99</v>
      </c>
      <c r="AY187" s="4" t="str">
        <f t="shared" si="246"/>
        <v>999:99.99</v>
      </c>
      <c r="AZ187" s="4" t="str">
        <f t="shared" si="247"/>
        <v>999:99.99</v>
      </c>
      <c r="BA187" s="4">
        <f t="shared" si="248"/>
        <v>0</v>
      </c>
      <c r="BB187" s="4">
        <f t="shared" si="249"/>
        <v>0</v>
      </c>
      <c r="BC187" s="4">
        <f t="shared" si="250"/>
        <v>0</v>
      </c>
      <c r="BD187" s="4">
        <f t="shared" si="251"/>
        <v>0</v>
      </c>
      <c r="BG187" s="4">
        <v>80</v>
      </c>
      <c r="BH187" s="4" t="str">
        <f t="shared" si="261"/>
        <v/>
      </c>
      <c r="BI187" s="4" t="str">
        <f t="shared" si="262"/>
        <v/>
      </c>
      <c r="BJ187" s="4" t="str">
        <f t="shared" si="263"/>
        <v/>
      </c>
      <c r="BK187" s="4" t="str">
        <f t="shared" si="264"/>
        <v/>
      </c>
      <c r="BL187" s="4" t="str">
        <f t="shared" si="265"/>
        <v/>
      </c>
      <c r="BM187" s="4" t="str">
        <f t="shared" si="266"/>
        <v/>
      </c>
      <c r="BN187" s="4" t="str">
        <f t="shared" si="267"/>
        <v/>
      </c>
      <c r="BO187" s="4" t="str">
        <f t="shared" si="268"/>
        <v/>
      </c>
      <c r="BQ187" s="4">
        <f t="shared" si="192"/>
        <v>0</v>
      </c>
      <c r="BR187" s="4">
        <f t="shared" si="193"/>
        <v>0</v>
      </c>
    </row>
    <row r="188" spans="1:70" ht="22.5" customHeight="1" x14ac:dyDescent="0.15">
      <c r="A188" s="53" t="str">
        <f t="shared" si="252"/>
        <v/>
      </c>
      <c r="B188" s="103"/>
      <c r="C188" s="104"/>
      <c r="D188" s="104"/>
      <c r="E188" s="104"/>
      <c r="F188" s="104"/>
      <c r="G188" s="105"/>
      <c r="H188" s="106"/>
      <c r="I188" s="105"/>
      <c r="J188" s="106"/>
      <c r="K188" s="105"/>
      <c r="L188" s="106"/>
      <c r="M188" s="105"/>
      <c r="N188" s="106"/>
      <c r="O188" s="53" t="str">
        <f t="shared" si="225"/>
        <v/>
      </c>
      <c r="P188" s="57" t="str">
        <f t="shared" si="226"/>
        <v/>
      </c>
      <c r="Q188" s="8"/>
      <c r="R188" s="52" t="str">
        <f t="shared" si="227"/>
        <v/>
      </c>
      <c r="S188" s="83">
        <f t="shared" si="189"/>
        <v>0</v>
      </c>
      <c r="T188" s="4" t="str">
        <f t="shared" si="228"/>
        <v/>
      </c>
      <c r="U188" s="4" t="str">
        <f t="shared" si="229"/>
        <v/>
      </c>
      <c r="V188" s="4" t="str">
        <f t="shared" si="230"/>
        <v/>
      </c>
      <c r="W188" s="4" t="str">
        <f t="shared" si="231"/>
        <v/>
      </c>
      <c r="X188" s="4">
        <f t="shared" si="269"/>
        <v>0</v>
      </c>
      <c r="Y188" s="4">
        <f t="shared" si="224"/>
        <v>0</v>
      </c>
      <c r="Z188" s="4">
        <f t="shared" si="253"/>
        <v>0</v>
      </c>
      <c r="AA188" s="4" t="str">
        <f t="shared" si="254"/>
        <v/>
      </c>
      <c r="AB188" s="4">
        <f t="shared" si="255"/>
        <v>0</v>
      </c>
      <c r="AC188" s="4" t="str">
        <f t="shared" si="256"/>
        <v/>
      </c>
      <c r="AD188" s="4">
        <f t="shared" si="257"/>
        <v>0</v>
      </c>
      <c r="AE188" s="4" t="str">
        <f t="shared" si="258"/>
        <v/>
      </c>
      <c r="AF188" s="4">
        <f t="shared" si="259"/>
        <v>0</v>
      </c>
      <c r="AG188" s="4" t="str">
        <f t="shared" si="260"/>
        <v/>
      </c>
      <c r="AH188" s="4" t="str">
        <f t="shared" si="232"/>
        <v/>
      </c>
      <c r="AI188" s="4" t="str">
        <f t="shared" si="233"/>
        <v/>
      </c>
      <c r="AJ188" s="9">
        <f t="shared" si="234"/>
        <v>0</v>
      </c>
      <c r="AK188" s="9">
        <f t="shared" si="190"/>
        <v>0</v>
      </c>
      <c r="AL188" s="9">
        <f t="shared" si="191"/>
        <v>0</v>
      </c>
      <c r="AM188" s="52" t="str">
        <f t="shared" si="188"/>
        <v/>
      </c>
      <c r="AN188" s="4" t="str">
        <f t="shared" si="235"/>
        <v xml:space="preserve"> </v>
      </c>
      <c r="AO188" s="4" t="str">
        <f t="shared" si="236"/>
        <v/>
      </c>
      <c r="AP188" s="4" t="str">
        <f t="shared" si="237"/>
        <v/>
      </c>
      <c r="AQ188" s="4" t="str">
        <f t="shared" si="238"/>
        <v/>
      </c>
      <c r="AR188" s="4" t="str">
        <f t="shared" si="239"/>
        <v/>
      </c>
      <c r="AS188" s="4" t="str">
        <f t="shared" si="240"/>
        <v/>
      </c>
      <c r="AT188" s="4" t="str">
        <f t="shared" si="241"/>
        <v/>
      </c>
      <c r="AU188" s="4" t="str">
        <f t="shared" si="242"/>
        <v/>
      </c>
      <c r="AV188" s="4" t="str">
        <f t="shared" si="243"/>
        <v/>
      </c>
      <c r="AW188" s="4" t="str">
        <f t="shared" si="244"/>
        <v>999:99.99</v>
      </c>
      <c r="AX188" s="4" t="str">
        <f t="shared" si="245"/>
        <v>999:99.99</v>
      </c>
      <c r="AY188" s="4" t="str">
        <f t="shared" si="246"/>
        <v>999:99.99</v>
      </c>
      <c r="AZ188" s="4" t="str">
        <f t="shared" si="247"/>
        <v>999:99.99</v>
      </c>
      <c r="BA188" s="4">
        <f t="shared" si="248"/>
        <v>0</v>
      </c>
      <c r="BB188" s="4">
        <f t="shared" si="249"/>
        <v>0</v>
      </c>
      <c r="BC188" s="4">
        <f t="shared" si="250"/>
        <v>0</v>
      </c>
      <c r="BD188" s="4">
        <f t="shared" si="251"/>
        <v>0</v>
      </c>
      <c r="BG188" s="4">
        <v>81</v>
      </c>
      <c r="BH188" s="4" t="str">
        <f t="shared" si="261"/>
        <v/>
      </c>
      <c r="BI188" s="4" t="str">
        <f t="shared" si="262"/>
        <v/>
      </c>
      <c r="BJ188" s="4" t="str">
        <f t="shared" si="263"/>
        <v/>
      </c>
      <c r="BK188" s="4" t="str">
        <f t="shared" si="264"/>
        <v/>
      </c>
      <c r="BL188" s="4" t="str">
        <f t="shared" si="265"/>
        <v/>
      </c>
      <c r="BM188" s="4" t="str">
        <f t="shared" si="266"/>
        <v/>
      </c>
      <c r="BN188" s="4" t="str">
        <f t="shared" si="267"/>
        <v/>
      </c>
      <c r="BO188" s="4" t="str">
        <f t="shared" si="268"/>
        <v/>
      </c>
      <c r="BQ188" s="4">
        <f t="shared" si="192"/>
        <v>0</v>
      </c>
      <c r="BR188" s="4">
        <f t="shared" si="193"/>
        <v>0</v>
      </c>
    </row>
    <row r="189" spans="1:70" ht="22.5" customHeight="1" x14ac:dyDescent="0.15">
      <c r="A189" s="53" t="str">
        <f t="shared" si="252"/>
        <v/>
      </c>
      <c r="B189" s="103"/>
      <c r="C189" s="104"/>
      <c r="D189" s="104"/>
      <c r="E189" s="104"/>
      <c r="F189" s="104"/>
      <c r="G189" s="105"/>
      <c r="H189" s="106"/>
      <c r="I189" s="105"/>
      <c r="J189" s="106"/>
      <c r="K189" s="105"/>
      <c r="L189" s="106"/>
      <c r="M189" s="105"/>
      <c r="N189" s="106"/>
      <c r="O189" s="53" t="str">
        <f t="shared" si="225"/>
        <v/>
      </c>
      <c r="P189" s="57" t="str">
        <f t="shared" si="226"/>
        <v/>
      </c>
      <c r="Q189" s="8"/>
      <c r="R189" s="52" t="str">
        <f t="shared" si="227"/>
        <v/>
      </c>
      <c r="S189" s="83">
        <f t="shared" si="189"/>
        <v>0</v>
      </c>
      <c r="T189" s="4" t="str">
        <f t="shared" si="228"/>
        <v/>
      </c>
      <c r="U189" s="4" t="str">
        <f t="shared" si="229"/>
        <v/>
      </c>
      <c r="V189" s="4" t="str">
        <f t="shared" si="230"/>
        <v/>
      </c>
      <c r="W189" s="4" t="str">
        <f t="shared" si="231"/>
        <v/>
      </c>
      <c r="X189" s="4">
        <f t="shared" si="269"/>
        <v>0</v>
      </c>
      <c r="Y189" s="4">
        <f t="shared" si="224"/>
        <v>0</v>
      </c>
      <c r="Z189" s="4">
        <f t="shared" si="253"/>
        <v>0</v>
      </c>
      <c r="AA189" s="4" t="str">
        <f t="shared" si="254"/>
        <v/>
      </c>
      <c r="AB189" s="4">
        <f t="shared" si="255"/>
        <v>0</v>
      </c>
      <c r="AC189" s="4" t="str">
        <f t="shared" si="256"/>
        <v/>
      </c>
      <c r="AD189" s="4">
        <f t="shared" si="257"/>
        <v>0</v>
      </c>
      <c r="AE189" s="4" t="str">
        <f t="shared" si="258"/>
        <v/>
      </c>
      <c r="AF189" s="4">
        <f t="shared" si="259"/>
        <v>0</v>
      </c>
      <c r="AG189" s="4" t="str">
        <f t="shared" si="260"/>
        <v/>
      </c>
      <c r="AH189" s="4" t="str">
        <f t="shared" si="232"/>
        <v/>
      </c>
      <c r="AI189" s="4" t="str">
        <f t="shared" si="233"/>
        <v/>
      </c>
      <c r="AJ189" s="9">
        <f t="shared" si="234"/>
        <v>0</v>
      </c>
      <c r="AK189" s="9">
        <f t="shared" si="190"/>
        <v>0</v>
      </c>
      <c r="AL189" s="9">
        <f t="shared" si="191"/>
        <v>0</v>
      </c>
      <c r="AM189" s="52" t="str">
        <f t="shared" si="188"/>
        <v/>
      </c>
      <c r="AN189" s="4" t="str">
        <f t="shared" si="235"/>
        <v xml:space="preserve"> </v>
      </c>
      <c r="AO189" s="4" t="str">
        <f t="shared" si="236"/>
        <v/>
      </c>
      <c r="AP189" s="4" t="str">
        <f t="shared" si="237"/>
        <v/>
      </c>
      <c r="AQ189" s="4" t="str">
        <f t="shared" si="238"/>
        <v/>
      </c>
      <c r="AR189" s="4" t="str">
        <f t="shared" si="239"/>
        <v/>
      </c>
      <c r="AS189" s="4" t="str">
        <f t="shared" si="240"/>
        <v/>
      </c>
      <c r="AT189" s="4" t="str">
        <f t="shared" si="241"/>
        <v/>
      </c>
      <c r="AU189" s="4" t="str">
        <f t="shared" si="242"/>
        <v/>
      </c>
      <c r="AV189" s="4" t="str">
        <f t="shared" si="243"/>
        <v/>
      </c>
      <c r="AW189" s="4" t="str">
        <f t="shared" si="244"/>
        <v>999:99.99</v>
      </c>
      <c r="AX189" s="4" t="str">
        <f t="shared" si="245"/>
        <v>999:99.99</v>
      </c>
      <c r="AY189" s="4" t="str">
        <f t="shared" si="246"/>
        <v>999:99.99</v>
      </c>
      <c r="AZ189" s="4" t="str">
        <f t="shared" si="247"/>
        <v>999:99.99</v>
      </c>
      <c r="BA189" s="4">
        <f t="shared" si="248"/>
        <v>0</v>
      </c>
      <c r="BB189" s="4">
        <f t="shared" si="249"/>
        <v>0</v>
      </c>
      <c r="BC189" s="4">
        <f t="shared" si="250"/>
        <v>0</v>
      </c>
      <c r="BD189" s="4">
        <f t="shared" si="251"/>
        <v>0</v>
      </c>
      <c r="BG189" s="4">
        <v>82</v>
      </c>
      <c r="BH189" s="4" t="str">
        <f t="shared" si="261"/>
        <v/>
      </c>
      <c r="BI189" s="4" t="str">
        <f t="shared" si="262"/>
        <v/>
      </c>
      <c r="BJ189" s="4" t="str">
        <f t="shared" si="263"/>
        <v/>
      </c>
      <c r="BK189" s="4" t="str">
        <f t="shared" si="264"/>
        <v/>
      </c>
      <c r="BL189" s="4" t="str">
        <f t="shared" si="265"/>
        <v/>
      </c>
      <c r="BM189" s="4" t="str">
        <f t="shared" si="266"/>
        <v/>
      </c>
      <c r="BN189" s="4" t="str">
        <f t="shared" si="267"/>
        <v/>
      </c>
      <c r="BO189" s="4" t="str">
        <f t="shared" si="268"/>
        <v/>
      </c>
      <c r="BQ189" s="4">
        <f t="shared" si="192"/>
        <v>0</v>
      </c>
      <c r="BR189" s="4">
        <f t="shared" si="193"/>
        <v>0</v>
      </c>
    </row>
    <row r="190" spans="1:70" ht="22.5" customHeight="1" x14ac:dyDescent="0.15">
      <c r="A190" s="53" t="str">
        <f t="shared" si="252"/>
        <v/>
      </c>
      <c r="B190" s="103"/>
      <c r="C190" s="104"/>
      <c r="D190" s="104"/>
      <c r="E190" s="104"/>
      <c r="F190" s="104"/>
      <c r="G190" s="105"/>
      <c r="H190" s="106"/>
      <c r="I190" s="105"/>
      <c r="J190" s="106"/>
      <c r="K190" s="105"/>
      <c r="L190" s="106"/>
      <c r="M190" s="105"/>
      <c r="N190" s="106"/>
      <c r="O190" s="53" t="str">
        <f t="shared" si="225"/>
        <v/>
      </c>
      <c r="P190" s="57" t="str">
        <f t="shared" si="226"/>
        <v/>
      </c>
      <c r="Q190" s="8"/>
      <c r="R190" s="52" t="str">
        <f t="shared" si="227"/>
        <v/>
      </c>
      <c r="S190" s="83">
        <f t="shared" si="189"/>
        <v>0</v>
      </c>
      <c r="T190" s="4" t="str">
        <f t="shared" si="228"/>
        <v/>
      </c>
      <c r="U190" s="4" t="str">
        <f t="shared" si="229"/>
        <v/>
      </c>
      <c r="V190" s="4" t="str">
        <f t="shared" si="230"/>
        <v/>
      </c>
      <c r="W190" s="4" t="str">
        <f t="shared" si="231"/>
        <v/>
      </c>
      <c r="X190" s="4">
        <f t="shared" si="269"/>
        <v>0</v>
      </c>
      <c r="Y190" s="4">
        <f t="shared" si="224"/>
        <v>0</v>
      </c>
      <c r="Z190" s="4">
        <f t="shared" si="253"/>
        <v>0</v>
      </c>
      <c r="AA190" s="4" t="str">
        <f t="shared" si="254"/>
        <v/>
      </c>
      <c r="AB190" s="4">
        <f t="shared" si="255"/>
        <v>0</v>
      </c>
      <c r="AC190" s="4" t="str">
        <f t="shared" si="256"/>
        <v/>
      </c>
      <c r="AD190" s="4">
        <f t="shared" si="257"/>
        <v>0</v>
      </c>
      <c r="AE190" s="4" t="str">
        <f t="shared" si="258"/>
        <v/>
      </c>
      <c r="AF190" s="4">
        <f t="shared" si="259"/>
        <v>0</v>
      </c>
      <c r="AG190" s="4" t="str">
        <f t="shared" si="260"/>
        <v/>
      </c>
      <c r="AH190" s="4" t="str">
        <f t="shared" si="232"/>
        <v/>
      </c>
      <c r="AI190" s="4" t="str">
        <f t="shared" si="233"/>
        <v/>
      </c>
      <c r="AJ190" s="9">
        <f t="shared" si="234"/>
        <v>0</v>
      </c>
      <c r="AK190" s="9">
        <f t="shared" si="190"/>
        <v>0</v>
      </c>
      <c r="AL190" s="9">
        <f t="shared" si="191"/>
        <v>0</v>
      </c>
      <c r="AM190" s="52" t="str">
        <f t="shared" si="188"/>
        <v/>
      </c>
      <c r="AN190" s="4" t="str">
        <f t="shared" si="235"/>
        <v xml:space="preserve"> </v>
      </c>
      <c r="AO190" s="4" t="str">
        <f t="shared" si="236"/>
        <v/>
      </c>
      <c r="AP190" s="4" t="str">
        <f t="shared" si="237"/>
        <v/>
      </c>
      <c r="AQ190" s="4" t="str">
        <f t="shared" si="238"/>
        <v/>
      </c>
      <c r="AR190" s="4" t="str">
        <f t="shared" si="239"/>
        <v/>
      </c>
      <c r="AS190" s="4" t="str">
        <f t="shared" si="240"/>
        <v/>
      </c>
      <c r="AT190" s="4" t="str">
        <f t="shared" si="241"/>
        <v/>
      </c>
      <c r="AU190" s="4" t="str">
        <f t="shared" si="242"/>
        <v/>
      </c>
      <c r="AV190" s="4" t="str">
        <f t="shared" si="243"/>
        <v/>
      </c>
      <c r="AW190" s="4" t="str">
        <f t="shared" si="244"/>
        <v>999:99.99</v>
      </c>
      <c r="AX190" s="4" t="str">
        <f t="shared" si="245"/>
        <v>999:99.99</v>
      </c>
      <c r="AY190" s="4" t="str">
        <f t="shared" si="246"/>
        <v>999:99.99</v>
      </c>
      <c r="AZ190" s="4" t="str">
        <f t="shared" si="247"/>
        <v>999:99.99</v>
      </c>
      <c r="BA190" s="4">
        <f t="shared" si="248"/>
        <v>0</v>
      </c>
      <c r="BB190" s="4">
        <f t="shared" si="249"/>
        <v>0</v>
      </c>
      <c r="BC190" s="4">
        <f t="shared" si="250"/>
        <v>0</v>
      </c>
      <c r="BD190" s="4">
        <f t="shared" si="251"/>
        <v>0</v>
      </c>
      <c r="BG190" s="4">
        <v>83</v>
      </c>
      <c r="BH190" s="4" t="str">
        <f t="shared" si="261"/>
        <v/>
      </c>
      <c r="BI190" s="4" t="str">
        <f t="shared" si="262"/>
        <v/>
      </c>
      <c r="BJ190" s="4" t="str">
        <f t="shared" si="263"/>
        <v/>
      </c>
      <c r="BK190" s="4" t="str">
        <f t="shared" si="264"/>
        <v/>
      </c>
      <c r="BL190" s="4" t="str">
        <f t="shared" si="265"/>
        <v/>
      </c>
      <c r="BM190" s="4" t="str">
        <f t="shared" si="266"/>
        <v/>
      </c>
      <c r="BN190" s="4" t="str">
        <f t="shared" si="267"/>
        <v/>
      </c>
      <c r="BO190" s="4" t="str">
        <f t="shared" si="268"/>
        <v/>
      </c>
      <c r="BQ190" s="4">
        <f t="shared" si="192"/>
        <v>0</v>
      </c>
      <c r="BR190" s="4">
        <f t="shared" si="193"/>
        <v>0</v>
      </c>
    </row>
    <row r="191" spans="1:70" ht="22.5" customHeight="1" x14ac:dyDescent="0.15">
      <c r="A191" s="53" t="str">
        <f t="shared" si="252"/>
        <v/>
      </c>
      <c r="B191" s="103"/>
      <c r="C191" s="104"/>
      <c r="D191" s="104"/>
      <c r="E191" s="104"/>
      <c r="F191" s="104"/>
      <c r="G191" s="105"/>
      <c r="H191" s="106"/>
      <c r="I191" s="105"/>
      <c r="J191" s="106"/>
      <c r="K191" s="105"/>
      <c r="L191" s="106"/>
      <c r="M191" s="105"/>
      <c r="N191" s="106"/>
      <c r="O191" s="53" t="str">
        <f t="shared" si="225"/>
        <v/>
      </c>
      <c r="P191" s="57" t="str">
        <f t="shared" si="226"/>
        <v/>
      </c>
      <c r="Q191" s="8"/>
      <c r="R191" s="52" t="str">
        <f t="shared" si="227"/>
        <v/>
      </c>
      <c r="S191" s="83">
        <f t="shared" si="189"/>
        <v>0</v>
      </c>
      <c r="T191" s="4" t="str">
        <f t="shared" si="228"/>
        <v/>
      </c>
      <c r="U191" s="4" t="str">
        <f t="shared" si="229"/>
        <v/>
      </c>
      <c r="V191" s="4" t="str">
        <f t="shared" si="230"/>
        <v/>
      </c>
      <c r="W191" s="4" t="str">
        <f t="shared" si="231"/>
        <v/>
      </c>
      <c r="X191" s="4">
        <f t="shared" si="269"/>
        <v>0</v>
      </c>
      <c r="Y191" s="4">
        <f t="shared" si="224"/>
        <v>0</v>
      </c>
      <c r="Z191" s="4">
        <f t="shared" si="253"/>
        <v>0</v>
      </c>
      <c r="AA191" s="4" t="str">
        <f t="shared" si="254"/>
        <v/>
      </c>
      <c r="AB191" s="4">
        <f t="shared" si="255"/>
        <v>0</v>
      </c>
      <c r="AC191" s="4" t="str">
        <f t="shared" si="256"/>
        <v/>
      </c>
      <c r="AD191" s="4">
        <f t="shared" si="257"/>
        <v>0</v>
      </c>
      <c r="AE191" s="4" t="str">
        <f t="shared" si="258"/>
        <v/>
      </c>
      <c r="AF191" s="4">
        <f t="shared" si="259"/>
        <v>0</v>
      </c>
      <c r="AG191" s="4" t="str">
        <f t="shared" si="260"/>
        <v/>
      </c>
      <c r="AH191" s="4" t="str">
        <f t="shared" si="232"/>
        <v/>
      </c>
      <c r="AI191" s="4" t="str">
        <f t="shared" si="233"/>
        <v/>
      </c>
      <c r="AJ191" s="9">
        <f t="shared" si="234"/>
        <v>0</v>
      </c>
      <c r="AK191" s="9">
        <f t="shared" si="190"/>
        <v>0</v>
      </c>
      <c r="AL191" s="9">
        <f t="shared" si="191"/>
        <v>0</v>
      </c>
      <c r="AM191" s="52" t="str">
        <f t="shared" si="188"/>
        <v/>
      </c>
      <c r="AN191" s="4" t="str">
        <f t="shared" si="235"/>
        <v xml:space="preserve"> </v>
      </c>
      <c r="AO191" s="4" t="str">
        <f t="shared" si="236"/>
        <v/>
      </c>
      <c r="AP191" s="4" t="str">
        <f t="shared" si="237"/>
        <v/>
      </c>
      <c r="AQ191" s="4" t="str">
        <f t="shared" si="238"/>
        <v/>
      </c>
      <c r="AR191" s="4" t="str">
        <f t="shared" si="239"/>
        <v/>
      </c>
      <c r="AS191" s="4" t="str">
        <f t="shared" si="240"/>
        <v/>
      </c>
      <c r="AT191" s="4" t="str">
        <f t="shared" si="241"/>
        <v/>
      </c>
      <c r="AU191" s="4" t="str">
        <f t="shared" si="242"/>
        <v/>
      </c>
      <c r="AV191" s="4" t="str">
        <f t="shared" si="243"/>
        <v/>
      </c>
      <c r="AW191" s="4" t="str">
        <f t="shared" si="244"/>
        <v>999:99.99</v>
      </c>
      <c r="AX191" s="4" t="str">
        <f t="shared" si="245"/>
        <v>999:99.99</v>
      </c>
      <c r="AY191" s="4" t="str">
        <f t="shared" si="246"/>
        <v>999:99.99</v>
      </c>
      <c r="AZ191" s="4" t="str">
        <f t="shared" si="247"/>
        <v>999:99.99</v>
      </c>
      <c r="BA191" s="4">
        <f t="shared" si="248"/>
        <v>0</v>
      </c>
      <c r="BB191" s="4">
        <f t="shared" si="249"/>
        <v>0</v>
      </c>
      <c r="BC191" s="4">
        <f t="shared" si="250"/>
        <v>0</v>
      </c>
      <c r="BD191" s="4">
        <f t="shared" si="251"/>
        <v>0</v>
      </c>
      <c r="BG191" s="4">
        <v>84</v>
      </c>
      <c r="BH191" s="4" t="str">
        <f t="shared" si="261"/>
        <v/>
      </c>
      <c r="BI191" s="4" t="str">
        <f t="shared" si="262"/>
        <v/>
      </c>
      <c r="BJ191" s="4" t="str">
        <f t="shared" si="263"/>
        <v/>
      </c>
      <c r="BK191" s="4" t="str">
        <f t="shared" si="264"/>
        <v/>
      </c>
      <c r="BL191" s="4" t="str">
        <f t="shared" si="265"/>
        <v/>
      </c>
      <c r="BM191" s="4" t="str">
        <f t="shared" si="266"/>
        <v/>
      </c>
      <c r="BN191" s="4" t="str">
        <f t="shared" si="267"/>
        <v/>
      </c>
      <c r="BO191" s="4" t="str">
        <f t="shared" si="268"/>
        <v/>
      </c>
      <c r="BQ191" s="4">
        <f t="shared" si="192"/>
        <v>0</v>
      </c>
      <c r="BR191" s="4">
        <f t="shared" si="193"/>
        <v>0</v>
      </c>
    </row>
    <row r="192" spans="1:70" ht="22.5" customHeight="1" x14ac:dyDescent="0.15">
      <c r="A192" s="53" t="str">
        <f t="shared" si="252"/>
        <v/>
      </c>
      <c r="B192" s="103"/>
      <c r="C192" s="104"/>
      <c r="D192" s="104"/>
      <c r="E192" s="104"/>
      <c r="F192" s="104"/>
      <c r="G192" s="105"/>
      <c r="H192" s="106"/>
      <c r="I192" s="105"/>
      <c r="J192" s="106"/>
      <c r="K192" s="105"/>
      <c r="L192" s="106"/>
      <c r="M192" s="105"/>
      <c r="N192" s="106"/>
      <c r="O192" s="53" t="str">
        <f t="shared" si="225"/>
        <v/>
      </c>
      <c r="P192" s="57" t="str">
        <f t="shared" si="226"/>
        <v/>
      </c>
      <c r="Q192" s="8"/>
      <c r="R192" s="52" t="str">
        <f t="shared" si="227"/>
        <v/>
      </c>
      <c r="S192" s="83">
        <f t="shared" si="189"/>
        <v>0</v>
      </c>
      <c r="T192" s="4" t="str">
        <f t="shared" si="228"/>
        <v/>
      </c>
      <c r="U192" s="4" t="str">
        <f t="shared" si="229"/>
        <v/>
      </c>
      <c r="V192" s="4" t="str">
        <f t="shared" si="230"/>
        <v/>
      </c>
      <c r="W192" s="4" t="str">
        <f t="shared" si="231"/>
        <v/>
      </c>
      <c r="X192" s="4">
        <f t="shared" si="269"/>
        <v>0</v>
      </c>
      <c r="Y192" s="4">
        <f t="shared" si="224"/>
        <v>0</v>
      </c>
      <c r="Z192" s="4">
        <f t="shared" si="253"/>
        <v>0</v>
      </c>
      <c r="AA192" s="4" t="str">
        <f t="shared" si="254"/>
        <v/>
      </c>
      <c r="AB192" s="4">
        <f t="shared" si="255"/>
        <v>0</v>
      </c>
      <c r="AC192" s="4" t="str">
        <f t="shared" si="256"/>
        <v/>
      </c>
      <c r="AD192" s="4">
        <f t="shared" si="257"/>
        <v>0</v>
      </c>
      <c r="AE192" s="4" t="str">
        <f t="shared" si="258"/>
        <v/>
      </c>
      <c r="AF192" s="4">
        <f t="shared" si="259"/>
        <v>0</v>
      </c>
      <c r="AG192" s="4" t="str">
        <f t="shared" si="260"/>
        <v/>
      </c>
      <c r="AH192" s="4" t="str">
        <f t="shared" si="232"/>
        <v/>
      </c>
      <c r="AI192" s="4" t="str">
        <f t="shared" si="233"/>
        <v/>
      </c>
      <c r="AJ192" s="9">
        <f t="shared" si="234"/>
        <v>0</v>
      </c>
      <c r="AK192" s="9">
        <f t="shared" si="190"/>
        <v>0</v>
      </c>
      <c r="AL192" s="9">
        <f t="shared" si="191"/>
        <v>0</v>
      </c>
      <c r="AM192" s="52" t="str">
        <f t="shared" si="188"/>
        <v/>
      </c>
      <c r="AN192" s="4" t="str">
        <f t="shared" si="235"/>
        <v xml:space="preserve"> </v>
      </c>
      <c r="AO192" s="4" t="str">
        <f t="shared" si="236"/>
        <v/>
      </c>
      <c r="AP192" s="4" t="str">
        <f t="shared" si="237"/>
        <v/>
      </c>
      <c r="AQ192" s="4" t="str">
        <f t="shared" si="238"/>
        <v/>
      </c>
      <c r="AR192" s="4" t="str">
        <f t="shared" si="239"/>
        <v/>
      </c>
      <c r="AS192" s="4" t="str">
        <f t="shared" si="240"/>
        <v/>
      </c>
      <c r="AT192" s="4" t="str">
        <f t="shared" si="241"/>
        <v/>
      </c>
      <c r="AU192" s="4" t="str">
        <f t="shared" si="242"/>
        <v/>
      </c>
      <c r="AV192" s="4" t="str">
        <f t="shared" si="243"/>
        <v/>
      </c>
      <c r="AW192" s="4" t="str">
        <f t="shared" si="244"/>
        <v>999:99.99</v>
      </c>
      <c r="AX192" s="4" t="str">
        <f t="shared" si="245"/>
        <v>999:99.99</v>
      </c>
      <c r="AY192" s="4" t="str">
        <f t="shared" si="246"/>
        <v>999:99.99</v>
      </c>
      <c r="AZ192" s="4" t="str">
        <f t="shared" si="247"/>
        <v>999:99.99</v>
      </c>
      <c r="BA192" s="4">
        <f t="shared" si="248"/>
        <v>0</v>
      </c>
      <c r="BB192" s="4">
        <f t="shared" si="249"/>
        <v>0</v>
      </c>
      <c r="BC192" s="4">
        <f t="shared" si="250"/>
        <v>0</v>
      </c>
      <c r="BD192" s="4">
        <f t="shared" si="251"/>
        <v>0</v>
      </c>
      <c r="BG192" s="4">
        <v>85</v>
      </c>
      <c r="BH192" s="4" t="str">
        <f t="shared" si="261"/>
        <v/>
      </c>
      <c r="BI192" s="4" t="str">
        <f t="shared" si="262"/>
        <v/>
      </c>
      <c r="BJ192" s="4" t="str">
        <f t="shared" si="263"/>
        <v/>
      </c>
      <c r="BK192" s="4" t="str">
        <f t="shared" si="264"/>
        <v/>
      </c>
      <c r="BL192" s="4" t="str">
        <f t="shared" si="265"/>
        <v/>
      </c>
      <c r="BM192" s="4" t="str">
        <f t="shared" si="266"/>
        <v/>
      </c>
      <c r="BN192" s="4" t="str">
        <f t="shared" si="267"/>
        <v/>
      </c>
      <c r="BO192" s="4" t="str">
        <f t="shared" si="268"/>
        <v/>
      </c>
      <c r="BQ192" s="4">
        <f t="shared" si="192"/>
        <v>0</v>
      </c>
      <c r="BR192" s="4">
        <f t="shared" si="193"/>
        <v>0</v>
      </c>
    </row>
    <row r="193" spans="1:70" ht="22.5" customHeight="1" x14ac:dyDescent="0.15">
      <c r="A193" s="53" t="str">
        <f t="shared" si="252"/>
        <v/>
      </c>
      <c r="B193" s="103"/>
      <c r="C193" s="104"/>
      <c r="D193" s="104"/>
      <c r="E193" s="104"/>
      <c r="F193" s="104"/>
      <c r="G193" s="105"/>
      <c r="H193" s="106"/>
      <c r="I193" s="105"/>
      <c r="J193" s="106"/>
      <c r="K193" s="105"/>
      <c r="L193" s="106"/>
      <c r="M193" s="105"/>
      <c r="N193" s="106"/>
      <c r="O193" s="53" t="str">
        <f t="shared" si="225"/>
        <v/>
      </c>
      <c r="P193" s="57" t="str">
        <f t="shared" si="226"/>
        <v/>
      </c>
      <c r="Q193" s="8"/>
      <c r="R193" s="52" t="str">
        <f t="shared" si="227"/>
        <v/>
      </c>
      <c r="S193" s="83">
        <f t="shared" si="189"/>
        <v>0</v>
      </c>
      <c r="T193" s="4" t="str">
        <f t="shared" si="228"/>
        <v/>
      </c>
      <c r="U193" s="4" t="str">
        <f t="shared" si="229"/>
        <v/>
      </c>
      <c r="V193" s="4" t="str">
        <f t="shared" si="230"/>
        <v/>
      </c>
      <c r="W193" s="4" t="str">
        <f t="shared" si="231"/>
        <v/>
      </c>
      <c r="X193" s="4">
        <f t="shared" si="269"/>
        <v>0</v>
      </c>
      <c r="Y193" s="4">
        <f t="shared" si="224"/>
        <v>0</v>
      </c>
      <c r="Z193" s="4">
        <f t="shared" si="253"/>
        <v>0</v>
      </c>
      <c r="AA193" s="4" t="str">
        <f t="shared" si="254"/>
        <v/>
      </c>
      <c r="AB193" s="4">
        <f t="shared" si="255"/>
        <v>0</v>
      </c>
      <c r="AC193" s="4" t="str">
        <f t="shared" si="256"/>
        <v/>
      </c>
      <c r="AD193" s="4">
        <f t="shared" si="257"/>
        <v>0</v>
      </c>
      <c r="AE193" s="4" t="str">
        <f t="shared" si="258"/>
        <v/>
      </c>
      <c r="AF193" s="4">
        <f t="shared" si="259"/>
        <v>0</v>
      </c>
      <c r="AG193" s="4" t="str">
        <f t="shared" si="260"/>
        <v/>
      </c>
      <c r="AH193" s="4" t="str">
        <f t="shared" si="232"/>
        <v/>
      </c>
      <c r="AI193" s="4" t="str">
        <f t="shared" si="233"/>
        <v/>
      </c>
      <c r="AJ193" s="9">
        <f t="shared" si="234"/>
        <v>0</v>
      </c>
      <c r="AK193" s="9">
        <f t="shared" si="190"/>
        <v>0</v>
      </c>
      <c r="AL193" s="9">
        <f t="shared" si="191"/>
        <v>0</v>
      </c>
      <c r="AM193" s="52" t="str">
        <f t="shared" si="188"/>
        <v/>
      </c>
      <c r="AN193" s="4" t="str">
        <f t="shared" si="235"/>
        <v xml:space="preserve"> </v>
      </c>
      <c r="AO193" s="4" t="str">
        <f t="shared" si="236"/>
        <v/>
      </c>
      <c r="AP193" s="4" t="str">
        <f t="shared" si="237"/>
        <v/>
      </c>
      <c r="AQ193" s="4" t="str">
        <f t="shared" si="238"/>
        <v/>
      </c>
      <c r="AR193" s="4" t="str">
        <f t="shared" si="239"/>
        <v/>
      </c>
      <c r="AS193" s="4" t="str">
        <f t="shared" si="240"/>
        <v/>
      </c>
      <c r="AT193" s="4" t="str">
        <f t="shared" si="241"/>
        <v/>
      </c>
      <c r="AU193" s="4" t="str">
        <f t="shared" si="242"/>
        <v/>
      </c>
      <c r="AV193" s="4" t="str">
        <f t="shared" si="243"/>
        <v/>
      </c>
      <c r="AW193" s="4" t="str">
        <f t="shared" si="244"/>
        <v>999:99.99</v>
      </c>
      <c r="AX193" s="4" t="str">
        <f t="shared" si="245"/>
        <v>999:99.99</v>
      </c>
      <c r="AY193" s="4" t="str">
        <f t="shared" si="246"/>
        <v>999:99.99</v>
      </c>
      <c r="AZ193" s="4" t="str">
        <f t="shared" si="247"/>
        <v>999:99.99</v>
      </c>
      <c r="BA193" s="4">
        <f t="shared" si="248"/>
        <v>0</v>
      </c>
      <c r="BB193" s="4">
        <f t="shared" si="249"/>
        <v>0</v>
      </c>
      <c r="BC193" s="4">
        <f t="shared" si="250"/>
        <v>0</v>
      </c>
      <c r="BD193" s="4">
        <f t="shared" si="251"/>
        <v>0</v>
      </c>
      <c r="BG193" s="4">
        <v>86</v>
      </c>
      <c r="BH193" s="4" t="str">
        <f t="shared" si="261"/>
        <v/>
      </c>
      <c r="BI193" s="4" t="str">
        <f t="shared" si="262"/>
        <v/>
      </c>
      <c r="BJ193" s="4" t="str">
        <f t="shared" si="263"/>
        <v/>
      </c>
      <c r="BK193" s="4" t="str">
        <f t="shared" si="264"/>
        <v/>
      </c>
      <c r="BL193" s="4" t="str">
        <f t="shared" si="265"/>
        <v/>
      </c>
      <c r="BM193" s="4" t="str">
        <f t="shared" si="266"/>
        <v/>
      </c>
      <c r="BN193" s="4" t="str">
        <f t="shared" si="267"/>
        <v/>
      </c>
      <c r="BO193" s="4" t="str">
        <f t="shared" si="268"/>
        <v/>
      </c>
      <c r="BQ193" s="4">
        <f t="shared" si="192"/>
        <v>0</v>
      </c>
      <c r="BR193" s="4">
        <f t="shared" si="193"/>
        <v>0</v>
      </c>
    </row>
    <row r="194" spans="1:70" ht="22.5" customHeight="1" x14ac:dyDescent="0.15">
      <c r="A194" s="53" t="str">
        <f t="shared" si="252"/>
        <v/>
      </c>
      <c r="B194" s="103"/>
      <c r="C194" s="104"/>
      <c r="D194" s="104"/>
      <c r="E194" s="104"/>
      <c r="F194" s="104"/>
      <c r="G194" s="105"/>
      <c r="H194" s="106"/>
      <c r="I194" s="105"/>
      <c r="J194" s="106"/>
      <c r="K194" s="105"/>
      <c r="L194" s="106"/>
      <c r="M194" s="105"/>
      <c r="N194" s="106"/>
      <c r="O194" s="53" t="str">
        <f t="shared" si="225"/>
        <v/>
      </c>
      <c r="P194" s="57" t="str">
        <f t="shared" si="226"/>
        <v/>
      </c>
      <c r="Q194" s="8"/>
      <c r="R194" s="52" t="str">
        <f t="shared" si="227"/>
        <v/>
      </c>
      <c r="S194" s="83">
        <f t="shared" si="189"/>
        <v>0</v>
      </c>
      <c r="T194" s="4" t="str">
        <f t="shared" si="228"/>
        <v/>
      </c>
      <c r="U194" s="4" t="str">
        <f t="shared" si="229"/>
        <v/>
      </c>
      <c r="V194" s="4" t="str">
        <f t="shared" si="230"/>
        <v/>
      </c>
      <c r="W194" s="4" t="str">
        <f t="shared" si="231"/>
        <v/>
      </c>
      <c r="X194" s="4">
        <f t="shared" si="269"/>
        <v>0</v>
      </c>
      <c r="Y194" s="4">
        <f t="shared" si="224"/>
        <v>0</v>
      </c>
      <c r="Z194" s="4">
        <f t="shared" si="253"/>
        <v>0</v>
      </c>
      <c r="AA194" s="4" t="str">
        <f t="shared" si="254"/>
        <v/>
      </c>
      <c r="AB194" s="4">
        <f t="shared" si="255"/>
        <v>0</v>
      </c>
      <c r="AC194" s="4" t="str">
        <f t="shared" si="256"/>
        <v/>
      </c>
      <c r="AD194" s="4">
        <f t="shared" si="257"/>
        <v>0</v>
      </c>
      <c r="AE194" s="4" t="str">
        <f t="shared" si="258"/>
        <v/>
      </c>
      <c r="AF194" s="4">
        <f t="shared" si="259"/>
        <v>0</v>
      </c>
      <c r="AG194" s="4" t="str">
        <f t="shared" si="260"/>
        <v/>
      </c>
      <c r="AH194" s="4" t="str">
        <f t="shared" si="232"/>
        <v/>
      </c>
      <c r="AI194" s="4" t="str">
        <f t="shared" si="233"/>
        <v/>
      </c>
      <c r="AJ194" s="9">
        <f t="shared" si="234"/>
        <v>0</v>
      </c>
      <c r="AK194" s="9">
        <f t="shared" si="190"/>
        <v>0</v>
      </c>
      <c r="AL194" s="9">
        <f t="shared" si="191"/>
        <v>0</v>
      </c>
      <c r="AM194" s="52" t="str">
        <f t="shared" si="188"/>
        <v/>
      </c>
      <c r="AN194" s="4" t="str">
        <f t="shared" si="235"/>
        <v xml:space="preserve"> </v>
      </c>
      <c r="AO194" s="4" t="str">
        <f t="shared" si="236"/>
        <v/>
      </c>
      <c r="AP194" s="4" t="str">
        <f t="shared" si="237"/>
        <v/>
      </c>
      <c r="AQ194" s="4" t="str">
        <f t="shared" si="238"/>
        <v/>
      </c>
      <c r="AR194" s="4" t="str">
        <f t="shared" si="239"/>
        <v/>
      </c>
      <c r="AS194" s="4" t="str">
        <f t="shared" si="240"/>
        <v/>
      </c>
      <c r="AT194" s="4" t="str">
        <f t="shared" si="241"/>
        <v/>
      </c>
      <c r="AU194" s="4" t="str">
        <f t="shared" si="242"/>
        <v/>
      </c>
      <c r="AV194" s="4" t="str">
        <f t="shared" si="243"/>
        <v/>
      </c>
      <c r="AW194" s="4" t="str">
        <f t="shared" si="244"/>
        <v>999:99.99</v>
      </c>
      <c r="AX194" s="4" t="str">
        <f t="shared" si="245"/>
        <v>999:99.99</v>
      </c>
      <c r="AY194" s="4" t="str">
        <f t="shared" si="246"/>
        <v>999:99.99</v>
      </c>
      <c r="AZ194" s="4" t="str">
        <f t="shared" si="247"/>
        <v>999:99.99</v>
      </c>
      <c r="BA194" s="4">
        <f t="shared" si="248"/>
        <v>0</v>
      </c>
      <c r="BB194" s="4">
        <f t="shared" si="249"/>
        <v>0</v>
      </c>
      <c r="BC194" s="4">
        <f t="shared" si="250"/>
        <v>0</v>
      </c>
      <c r="BD194" s="4">
        <f t="shared" si="251"/>
        <v>0</v>
      </c>
      <c r="BG194" s="4">
        <v>87</v>
      </c>
      <c r="BH194" s="4" t="str">
        <f t="shared" si="261"/>
        <v/>
      </c>
      <c r="BI194" s="4" t="str">
        <f t="shared" si="262"/>
        <v/>
      </c>
      <c r="BJ194" s="4" t="str">
        <f t="shared" si="263"/>
        <v/>
      </c>
      <c r="BK194" s="4" t="str">
        <f t="shared" si="264"/>
        <v/>
      </c>
      <c r="BL194" s="4" t="str">
        <f t="shared" si="265"/>
        <v/>
      </c>
      <c r="BM194" s="4" t="str">
        <f t="shared" si="266"/>
        <v/>
      </c>
      <c r="BN194" s="4" t="str">
        <f t="shared" si="267"/>
        <v/>
      </c>
      <c r="BO194" s="4" t="str">
        <f t="shared" si="268"/>
        <v/>
      </c>
      <c r="BQ194" s="4">
        <f t="shared" si="192"/>
        <v>0</v>
      </c>
      <c r="BR194" s="4">
        <f t="shared" si="193"/>
        <v>0</v>
      </c>
    </row>
    <row r="195" spans="1:70" ht="22.5" customHeight="1" x14ac:dyDescent="0.15">
      <c r="A195" s="53" t="str">
        <f t="shared" si="252"/>
        <v/>
      </c>
      <c r="B195" s="103"/>
      <c r="C195" s="104"/>
      <c r="D195" s="104"/>
      <c r="E195" s="104"/>
      <c r="F195" s="104"/>
      <c r="G195" s="105"/>
      <c r="H195" s="106"/>
      <c r="I195" s="105"/>
      <c r="J195" s="106"/>
      <c r="K195" s="105"/>
      <c r="L195" s="106"/>
      <c r="M195" s="105"/>
      <c r="N195" s="106"/>
      <c r="O195" s="53" t="str">
        <f t="shared" si="225"/>
        <v/>
      </c>
      <c r="P195" s="57" t="str">
        <f t="shared" si="226"/>
        <v/>
      </c>
      <c r="Q195" s="8"/>
      <c r="R195" s="52" t="str">
        <f t="shared" si="227"/>
        <v/>
      </c>
      <c r="S195" s="83">
        <f t="shared" si="189"/>
        <v>0</v>
      </c>
      <c r="T195" s="4" t="str">
        <f t="shared" si="228"/>
        <v/>
      </c>
      <c r="U195" s="4" t="str">
        <f t="shared" si="229"/>
        <v/>
      </c>
      <c r="V195" s="4" t="str">
        <f t="shared" si="230"/>
        <v/>
      </c>
      <c r="W195" s="4" t="str">
        <f t="shared" si="231"/>
        <v/>
      </c>
      <c r="X195" s="4">
        <f t="shared" si="269"/>
        <v>0</v>
      </c>
      <c r="Y195" s="4">
        <f t="shared" si="224"/>
        <v>0</v>
      </c>
      <c r="Z195" s="4">
        <f t="shared" si="253"/>
        <v>0</v>
      </c>
      <c r="AA195" s="4" t="str">
        <f t="shared" si="254"/>
        <v/>
      </c>
      <c r="AB195" s="4">
        <f t="shared" si="255"/>
        <v>0</v>
      </c>
      <c r="AC195" s="4" t="str">
        <f t="shared" si="256"/>
        <v/>
      </c>
      <c r="AD195" s="4">
        <f t="shared" si="257"/>
        <v>0</v>
      </c>
      <c r="AE195" s="4" t="str">
        <f t="shared" si="258"/>
        <v/>
      </c>
      <c r="AF195" s="4">
        <f t="shared" si="259"/>
        <v>0</v>
      </c>
      <c r="AG195" s="4" t="str">
        <f t="shared" si="260"/>
        <v/>
      </c>
      <c r="AH195" s="4" t="str">
        <f t="shared" si="232"/>
        <v/>
      </c>
      <c r="AI195" s="4" t="str">
        <f t="shared" si="233"/>
        <v/>
      </c>
      <c r="AJ195" s="9">
        <f t="shared" si="234"/>
        <v>0</v>
      </c>
      <c r="AK195" s="9">
        <f t="shared" si="190"/>
        <v>0</v>
      </c>
      <c r="AL195" s="9">
        <f t="shared" si="191"/>
        <v>0</v>
      </c>
      <c r="AM195" s="52" t="str">
        <f t="shared" si="188"/>
        <v/>
      </c>
      <c r="AN195" s="4" t="str">
        <f t="shared" si="235"/>
        <v xml:space="preserve"> </v>
      </c>
      <c r="AO195" s="4" t="str">
        <f t="shared" si="236"/>
        <v/>
      </c>
      <c r="AP195" s="4" t="str">
        <f t="shared" si="237"/>
        <v/>
      </c>
      <c r="AQ195" s="4" t="str">
        <f t="shared" si="238"/>
        <v/>
      </c>
      <c r="AR195" s="4" t="str">
        <f t="shared" si="239"/>
        <v/>
      </c>
      <c r="AS195" s="4" t="str">
        <f t="shared" si="240"/>
        <v/>
      </c>
      <c r="AT195" s="4" t="str">
        <f t="shared" si="241"/>
        <v/>
      </c>
      <c r="AU195" s="4" t="str">
        <f t="shared" si="242"/>
        <v/>
      </c>
      <c r="AV195" s="4" t="str">
        <f t="shared" si="243"/>
        <v/>
      </c>
      <c r="AW195" s="4" t="str">
        <f t="shared" si="244"/>
        <v>999:99.99</v>
      </c>
      <c r="AX195" s="4" t="str">
        <f t="shared" si="245"/>
        <v>999:99.99</v>
      </c>
      <c r="AY195" s="4" t="str">
        <f t="shared" si="246"/>
        <v>999:99.99</v>
      </c>
      <c r="AZ195" s="4" t="str">
        <f t="shared" si="247"/>
        <v>999:99.99</v>
      </c>
      <c r="BA195" s="4">
        <f t="shared" si="248"/>
        <v>0</v>
      </c>
      <c r="BB195" s="4">
        <f t="shared" si="249"/>
        <v>0</v>
      </c>
      <c r="BC195" s="4">
        <f t="shared" si="250"/>
        <v>0</v>
      </c>
      <c r="BD195" s="4">
        <f t="shared" si="251"/>
        <v>0</v>
      </c>
      <c r="BG195" s="4">
        <v>88</v>
      </c>
      <c r="BH195" s="4" t="str">
        <f t="shared" si="261"/>
        <v/>
      </c>
      <c r="BI195" s="4" t="str">
        <f t="shared" si="262"/>
        <v/>
      </c>
      <c r="BJ195" s="4" t="str">
        <f t="shared" si="263"/>
        <v/>
      </c>
      <c r="BK195" s="4" t="str">
        <f t="shared" si="264"/>
        <v/>
      </c>
      <c r="BL195" s="4" t="str">
        <f t="shared" si="265"/>
        <v/>
      </c>
      <c r="BM195" s="4" t="str">
        <f t="shared" si="266"/>
        <v/>
      </c>
      <c r="BN195" s="4" t="str">
        <f t="shared" si="267"/>
        <v/>
      </c>
      <c r="BO195" s="4" t="str">
        <f t="shared" si="268"/>
        <v/>
      </c>
      <c r="BQ195" s="4">
        <f t="shared" si="192"/>
        <v>0</v>
      </c>
      <c r="BR195" s="4">
        <f t="shared" si="193"/>
        <v>0</v>
      </c>
    </row>
    <row r="196" spans="1:70" ht="22.5" customHeight="1" x14ac:dyDescent="0.15">
      <c r="A196" s="53" t="str">
        <f t="shared" si="252"/>
        <v/>
      </c>
      <c r="B196" s="103"/>
      <c r="C196" s="104"/>
      <c r="D196" s="104"/>
      <c r="E196" s="104"/>
      <c r="F196" s="104"/>
      <c r="G196" s="105"/>
      <c r="H196" s="106"/>
      <c r="I196" s="105"/>
      <c r="J196" s="106"/>
      <c r="K196" s="105"/>
      <c r="L196" s="106"/>
      <c r="M196" s="105"/>
      <c r="N196" s="106"/>
      <c r="O196" s="53" t="str">
        <f t="shared" si="225"/>
        <v/>
      </c>
      <c r="P196" s="57" t="str">
        <f t="shared" si="226"/>
        <v/>
      </c>
      <c r="Q196" s="8"/>
      <c r="R196" s="52" t="str">
        <f t="shared" si="227"/>
        <v/>
      </c>
      <c r="S196" s="83">
        <f t="shared" si="189"/>
        <v>0</v>
      </c>
      <c r="T196" s="4" t="str">
        <f t="shared" si="228"/>
        <v/>
      </c>
      <c r="U196" s="4" t="str">
        <f t="shared" si="229"/>
        <v/>
      </c>
      <c r="V196" s="4" t="str">
        <f t="shared" si="230"/>
        <v/>
      </c>
      <c r="W196" s="4" t="str">
        <f t="shared" si="231"/>
        <v/>
      </c>
      <c r="X196" s="4">
        <f t="shared" si="269"/>
        <v>0</v>
      </c>
      <c r="Y196" s="4">
        <f t="shared" si="224"/>
        <v>0</v>
      </c>
      <c r="Z196" s="4">
        <f t="shared" si="253"/>
        <v>0</v>
      </c>
      <c r="AA196" s="4" t="str">
        <f t="shared" si="254"/>
        <v/>
      </c>
      <c r="AB196" s="4">
        <f t="shared" si="255"/>
        <v>0</v>
      </c>
      <c r="AC196" s="4" t="str">
        <f t="shared" si="256"/>
        <v/>
      </c>
      <c r="AD196" s="4">
        <f t="shared" si="257"/>
        <v>0</v>
      </c>
      <c r="AE196" s="4" t="str">
        <f t="shared" si="258"/>
        <v/>
      </c>
      <c r="AF196" s="4">
        <f t="shared" si="259"/>
        <v>0</v>
      </c>
      <c r="AG196" s="4" t="str">
        <f t="shared" si="260"/>
        <v/>
      </c>
      <c r="AH196" s="4" t="str">
        <f t="shared" si="232"/>
        <v/>
      </c>
      <c r="AI196" s="4" t="str">
        <f t="shared" si="233"/>
        <v/>
      </c>
      <c r="AJ196" s="9">
        <f t="shared" si="234"/>
        <v>0</v>
      </c>
      <c r="AK196" s="9">
        <f t="shared" si="190"/>
        <v>0</v>
      </c>
      <c r="AL196" s="9">
        <f t="shared" si="191"/>
        <v>0</v>
      </c>
      <c r="AM196" s="52" t="str">
        <f t="shared" si="188"/>
        <v/>
      </c>
      <c r="AN196" s="4" t="str">
        <f t="shared" si="235"/>
        <v xml:space="preserve"> </v>
      </c>
      <c r="AO196" s="4" t="str">
        <f t="shared" si="236"/>
        <v/>
      </c>
      <c r="AP196" s="4" t="str">
        <f t="shared" si="237"/>
        <v/>
      </c>
      <c r="AQ196" s="4" t="str">
        <f t="shared" si="238"/>
        <v/>
      </c>
      <c r="AR196" s="4" t="str">
        <f t="shared" si="239"/>
        <v/>
      </c>
      <c r="AS196" s="4" t="str">
        <f t="shared" si="240"/>
        <v/>
      </c>
      <c r="AT196" s="4" t="str">
        <f t="shared" si="241"/>
        <v/>
      </c>
      <c r="AU196" s="4" t="str">
        <f t="shared" si="242"/>
        <v/>
      </c>
      <c r="AV196" s="4" t="str">
        <f t="shared" si="243"/>
        <v/>
      </c>
      <c r="AW196" s="4" t="str">
        <f t="shared" si="244"/>
        <v>999:99.99</v>
      </c>
      <c r="AX196" s="4" t="str">
        <f t="shared" si="245"/>
        <v>999:99.99</v>
      </c>
      <c r="AY196" s="4" t="str">
        <f t="shared" si="246"/>
        <v>999:99.99</v>
      </c>
      <c r="AZ196" s="4" t="str">
        <f t="shared" si="247"/>
        <v>999:99.99</v>
      </c>
      <c r="BA196" s="4">
        <f t="shared" si="248"/>
        <v>0</v>
      </c>
      <c r="BB196" s="4">
        <f t="shared" si="249"/>
        <v>0</v>
      </c>
      <c r="BC196" s="4">
        <f t="shared" si="250"/>
        <v>0</v>
      </c>
      <c r="BD196" s="4">
        <f t="shared" si="251"/>
        <v>0</v>
      </c>
      <c r="BG196" s="4">
        <v>89</v>
      </c>
      <c r="BH196" s="4" t="str">
        <f t="shared" si="261"/>
        <v/>
      </c>
      <c r="BI196" s="4" t="str">
        <f t="shared" si="262"/>
        <v/>
      </c>
      <c r="BJ196" s="4" t="str">
        <f t="shared" si="263"/>
        <v/>
      </c>
      <c r="BK196" s="4" t="str">
        <f t="shared" si="264"/>
        <v/>
      </c>
      <c r="BL196" s="4" t="str">
        <f t="shared" si="265"/>
        <v/>
      </c>
      <c r="BM196" s="4" t="str">
        <f t="shared" si="266"/>
        <v/>
      </c>
      <c r="BN196" s="4" t="str">
        <f t="shared" si="267"/>
        <v/>
      </c>
      <c r="BO196" s="4" t="str">
        <f t="shared" si="268"/>
        <v/>
      </c>
      <c r="BQ196" s="4">
        <f t="shared" si="192"/>
        <v>0</v>
      </c>
      <c r="BR196" s="4">
        <f t="shared" si="193"/>
        <v>0</v>
      </c>
    </row>
    <row r="197" spans="1:70" ht="22.5" customHeight="1" x14ac:dyDescent="0.15">
      <c r="A197" s="53" t="str">
        <f t="shared" si="252"/>
        <v/>
      </c>
      <c r="B197" s="103"/>
      <c r="C197" s="104"/>
      <c r="D197" s="104"/>
      <c r="E197" s="104"/>
      <c r="F197" s="104"/>
      <c r="G197" s="105"/>
      <c r="H197" s="106"/>
      <c r="I197" s="105"/>
      <c r="J197" s="106"/>
      <c r="K197" s="105"/>
      <c r="L197" s="106"/>
      <c r="M197" s="105"/>
      <c r="N197" s="106"/>
      <c r="O197" s="53" t="str">
        <f t="shared" si="225"/>
        <v/>
      </c>
      <c r="P197" s="57" t="str">
        <f t="shared" si="226"/>
        <v/>
      </c>
      <c r="Q197" s="8"/>
      <c r="R197" s="52" t="str">
        <f t="shared" si="227"/>
        <v/>
      </c>
      <c r="S197" s="83">
        <f t="shared" si="189"/>
        <v>0</v>
      </c>
      <c r="T197" s="4" t="str">
        <f t="shared" si="228"/>
        <v/>
      </c>
      <c r="U197" s="4" t="str">
        <f t="shared" si="229"/>
        <v/>
      </c>
      <c r="V197" s="4" t="str">
        <f t="shared" si="230"/>
        <v/>
      </c>
      <c r="W197" s="4" t="str">
        <f t="shared" si="231"/>
        <v/>
      </c>
      <c r="X197" s="4">
        <f t="shared" si="269"/>
        <v>0</v>
      </c>
      <c r="Y197" s="4">
        <f t="shared" si="224"/>
        <v>0</v>
      </c>
      <c r="Z197" s="4">
        <f t="shared" si="253"/>
        <v>0</v>
      </c>
      <c r="AA197" s="4" t="str">
        <f t="shared" si="254"/>
        <v/>
      </c>
      <c r="AB197" s="4">
        <f t="shared" si="255"/>
        <v>0</v>
      </c>
      <c r="AC197" s="4" t="str">
        <f t="shared" si="256"/>
        <v/>
      </c>
      <c r="AD197" s="4">
        <f t="shared" si="257"/>
        <v>0</v>
      </c>
      <c r="AE197" s="4" t="str">
        <f t="shared" si="258"/>
        <v/>
      </c>
      <c r="AF197" s="4">
        <f t="shared" si="259"/>
        <v>0</v>
      </c>
      <c r="AG197" s="4" t="str">
        <f t="shared" si="260"/>
        <v/>
      </c>
      <c r="AH197" s="4" t="str">
        <f t="shared" si="232"/>
        <v/>
      </c>
      <c r="AI197" s="4" t="str">
        <f t="shared" si="233"/>
        <v/>
      </c>
      <c r="AJ197" s="9">
        <f t="shared" si="234"/>
        <v>0</v>
      </c>
      <c r="AK197" s="9">
        <f t="shared" si="190"/>
        <v>0</v>
      </c>
      <c r="AL197" s="9">
        <f t="shared" si="191"/>
        <v>0</v>
      </c>
      <c r="AM197" s="52" t="str">
        <f t="shared" si="188"/>
        <v/>
      </c>
      <c r="AN197" s="4" t="str">
        <f t="shared" si="235"/>
        <v xml:space="preserve"> </v>
      </c>
      <c r="AO197" s="4" t="str">
        <f t="shared" si="236"/>
        <v/>
      </c>
      <c r="AP197" s="4" t="str">
        <f t="shared" si="237"/>
        <v/>
      </c>
      <c r="AQ197" s="4" t="str">
        <f t="shared" si="238"/>
        <v/>
      </c>
      <c r="AR197" s="4" t="str">
        <f t="shared" si="239"/>
        <v/>
      </c>
      <c r="AS197" s="4" t="str">
        <f t="shared" si="240"/>
        <v/>
      </c>
      <c r="AT197" s="4" t="str">
        <f t="shared" si="241"/>
        <v/>
      </c>
      <c r="AU197" s="4" t="str">
        <f t="shared" si="242"/>
        <v/>
      </c>
      <c r="AV197" s="4" t="str">
        <f t="shared" si="243"/>
        <v/>
      </c>
      <c r="AW197" s="4" t="str">
        <f t="shared" si="244"/>
        <v>999:99.99</v>
      </c>
      <c r="AX197" s="4" t="str">
        <f t="shared" si="245"/>
        <v>999:99.99</v>
      </c>
      <c r="AY197" s="4" t="str">
        <f t="shared" si="246"/>
        <v>999:99.99</v>
      </c>
      <c r="AZ197" s="4" t="str">
        <f t="shared" si="247"/>
        <v>999:99.99</v>
      </c>
      <c r="BA197" s="4">
        <f t="shared" si="248"/>
        <v>0</v>
      </c>
      <c r="BB197" s="4">
        <f t="shared" si="249"/>
        <v>0</v>
      </c>
      <c r="BC197" s="4">
        <f t="shared" si="250"/>
        <v>0</v>
      </c>
      <c r="BD197" s="4">
        <f t="shared" si="251"/>
        <v>0</v>
      </c>
      <c r="BG197" s="4">
        <v>90</v>
      </c>
      <c r="BH197" s="4" t="str">
        <f t="shared" si="261"/>
        <v/>
      </c>
      <c r="BI197" s="4" t="str">
        <f t="shared" si="262"/>
        <v/>
      </c>
      <c r="BJ197" s="4" t="str">
        <f t="shared" si="263"/>
        <v/>
      </c>
      <c r="BK197" s="4" t="str">
        <f t="shared" si="264"/>
        <v/>
      </c>
      <c r="BL197" s="4" t="str">
        <f t="shared" si="265"/>
        <v/>
      </c>
      <c r="BM197" s="4" t="str">
        <f t="shared" si="266"/>
        <v/>
      </c>
      <c r="BN197" s="4" t="str">
        <f t="shared" si="267"/>
        <v/>
      </c>
      <c r="BO197" s="4" t="str">
        <f t="shared" si="268"/>
        <v/>
      </c>
      <c r="BQ197" s="4">
        <f t="shared" si="192"/>
        <v>0</v>
      </c>
      <c r="BR197" s="4">
        <f t="shared" si="193"/>
        <v>0</v>
      </c>
    </row>
    <row r="198" spans="1:70" ht="22.5" customHeight="1" x14ac:dyDescent="0.15">
      <c r="A198" s="53" t="str">
        <f t="shared" si="252"/>
        <v/>
      </c>
      <c r="B198" s="103"/>
      <c r="C198" s="104"/>
      <c r="D198" s="104"/>
      <c r="E198" s="104"/>
      <c r="F198" s="104"/>
      <c r="G198" s="105"/>
      <c r="H198" s="106"/>
      <c r="I198" s="105"/>
      <c r="J198" s="106"/>
      <c r="K198" s="105"/>
      <c r="L198" s="106"/>
      <c r="M198" s="105"/>
      <c r="N198" s="106"/>
      <c r="O198" s="53" t="str">
        <f t="shared" si="225"/>
        <v/>
      </c>
      <c r="P198" s="57" t="str">
        <f t="shared" si="226"/>
        <v/>
      </c>
      <c r="Q198" s="8"/>
      <c r="R198" s="52" t="str">
        <f t="shared" si="227"/>
        <v/>
      </c>
      <c r="S198" s="83">
        <f t="shared" si="189"/>
        <v>0</v>
      </c>
      <c r="T198" s="4" t="str">
        <f t="shared" si="228"/>
        <v/>
      </c>
      <c r="U198" s="4" t="str">
        <f t="shared" si="229"/>
        <v/>
      </c>
      <c r="V198" s="4" t="str">
        <f t="shared" si="230"/>
        <v/>
      </c>
      <c r="W198" s="4" t="str">
        <f t="shared" si="231"/>
        <v/>
      </c>
      <c r="X198" s="4">
        <f t="shared" si="269"/>
        <v>0</v>
      </c>
      <c r="Y198" s="4">
        <f t="shared" si="224"/>
        <v>0</v>
      </c>
      <c r="Z198" s="4">
        <f t="shared" si="253"/>
        <v>0</v>
      </c>
      <c r="AA198" s="4" t="str">
        <f t="shared" si="254"/>
        <v/>
      </c>
      <c r="AB198" s="4">
        <f t="shared" si="255"/>
        <v>0</v>
      </c>
      <c r="AC198" s="4" t="str">
        <f t="shared" si="256"/>
        <v/>
      </c>
      <c r="AD198" s="4">
        <f t="shared" si="257"/>
        <v>0</v>
      </c>
      <c r="AE198" s="4" t="str">
        <f t="shared" si="258"/>
        <v/>
      </c>
      <c r="AF198" s="4">
        <f t="shared" si="259"/>
        <v>0</v>
      </c>
      <c r="AG198" s="4" t="str">
        <f t="shared" si="260"/>
        <v/>
      </c>
      <c r="AH198" s="4" t="str">
        <f t="shared" si="232"/>
        <v/>
      </c>
      <c r="AI198" s="4" t="str">
        <f t="shared" si="233"/>
        <v/>
      </c>
      <c r="AJ198" s="9">
        <f t="shared" si="234"/>
        <v>0</v>
      </c>
      <c r="AK198" s="9">
        <f t="shared" si="190"/>
        <v>0</v>
      </c>
      <c r="AL198" s="9">
        <f t="shared" si="191"/>
        <v>0</v>
      </c>
      <c r="AM198" s="52" t="str">
        <f t="shared" ref="AM198:AM207" si="270">IF(B198="","",VLOOKUP(IF(O198&lt;20,R198,O198),$BT$6:$BY$105,6,0))</f>
        <v/>
      </c>
      <c r="AN198" s="4" t="str">
        <f t="shared" si="235"/>
        <v xml:space="preserve"> </v>
      </c>
      <c r="AO198" s="4" t="str">
        <f t="shared" si="236"/>
        <v/>
      </c>
      <c r="AP198" s="4" t="str">
        <f t="shared" si="237"/>
        <v/>
      </c>
      <c r="AQ198" s="4" t="str">
        <f t="shared" si="238"/>
        <v/>
      </c>
      <c r="AR198" s="4" t="str">
        <f t="shared" si="239"/>
        <v/>
      </c>
      <c r="AS198" s="4" t="str">
        <f t="shared" si="240"/>
        <v/>
      </c>
      <c r="AT198" s="4" t="str">
        <f t="shared" si="241"/>
        <v/>
      </c>
      <c r="AU198" s="4" t="str">
        <f t="shared" si="242"/>
        <v/>
      </c>
      <c r="AV198" s="4" t="str">
        <f t="shared" si="243"/>
        <v/>
      </c>
      <c r="AW198" s="4" t="str">
        <f t="shared" si="244"/>
        <v>999:99.99</v>
      </c>
      <c r="AX198" s="4" t="str">
        <f t="shared" si="245"/>
        <v>999:99.99</v>
      </c>
      <c r="AY198" s="4" t="str">
        <f t="shared" si="246"/>
        <v>999:99.99</v>
      </c>
      <c r="AZ198" s="4" t="str">
        <f t="shared" si="247"/>
        <v>999:99.99</v>
      </c>
      <c r="BA198" s="4">
        <f t="shared" si="248"/>
        <v>0</v>
      </c>
      <c r="BB198" s="4">
        <f t="shared" si="249"/>
        <v>0</v>
      </c>
      <c r="BC198" s="4">
        <f t="shared" si="250"/>
        <v>0</v>
      </c>
      <c r="BD198" s="4">
        <f t="shared" si="251"/>
        <v>0</v>
      </c>
      <c r="BG198" s="4">
        <v>91</v>
      </c>
      <c r="BH198" s="4" t="str">
        <f t="shared" si="261"/>
        <v/>
      </c>
      <c r="BI198" s="4" t="str">
        <f t="shared" si="262"/>
        <v/>
      </c>
      <c r="BJ198" s="4" t="str">
        <f t="shared" si="263"/>
        <v/>
      </c>
      <c r="BK198" s="4" t="str">
        <f t="shared" si="264"/>
        <v/>
      </c>
      <c r="BL198" s="4" t="str">
        <f t="shared" si="265"/>
        <v/>
      </c>
      <c r="BM198" s="4" t="str">
        <f t="shared" si="266"/>
        <v/>
      </c>
      <c r="BN198" s="4" t="str">
        <f t="shared" si="267"/>
        <v/>
      </c>
      <c r="BO198" s="4" t="str">
        <f t="shared" si="268"/>
        <v/>
      </c>
      <c r="BQ198" s="4">
        <f t="shared" si="192"/>
        <v>0</v>
      </c>
      <c r="BR198" s="4">
        <f t="shared" si="193"/>
        <v>0</v>
      </c>
    </row>
    <row r="199" spans="1:70" ht="22.5" customHeight="1" x14ac:dyDescent="0.15">
      <c r="A199" s="53" t="str">
        <f t="shared" si="252"/>
        <v/>
      </c>
      <c r="B199" s="103"/>
      <c r="C199" s="104"/>
      <c r="D199" s="104"/>
      <c r="E199" s="104"/>
      <c r="F199" s="104"/>
      <c r="G199" s="105"/>
      <c r="H199" s="106"/>
      <c r="I199" s="105"/>
      <c r="J199" s="106"/>
      <c r="K199" s="105"/>
      <c r="L199" s="106"/>
      <c r="M199" s="105"/>
      <c r="N199" s="106"/>
      <c r="O199" s="53" t="str">
        <f t="shared" si="225"/>
        <v/>
      </c>
      <c r="P199" s="57" t="str">
        <f t="shared" si="226"/>
        <v/>
      </c>
      <c r="Q199" s="8"/>
      <c r="R199" s="52" t="str">
        <f t="shared" si="227"/>
        <v/>
      </c>
      <c r="S199" s="83">
        <f t="shared" ref="S199:S207" si="271">IF(B199="",0,YEAR($V$1)-YEAR(B199))</f>
        <v>0</v>
      </c>
      <c r="T199" s="4" t="str">
        <f t="shared" si="228"/>
        <v/>
      </c>
      <c r="U199" s="4" t="str">
        <f t="shared" si="229"/>
        <v/>
      </c>
      <c r="V199" s="4" t="str">
        <f t="shared" si="230"/>
        <v/>
      </c>
      <c r="W199" s="4" t="str">
        <f t="shared" si="231"/>
        <v/>
      </c>
      <c r="X199" s="4">
        <f t="shared" si="269"/>
        <v>0</v>
      </c>
      <c r="Y199" s="4">
        <f t="shared" si="224"/>
        <v>0</v>
      </c>
      <c r="Z199" s="4">
        <f t="shared" si="253"/>
        <v>0</v>
      </c>
      <c r="AA199" s="4" t="str">
        <f t="shared" si="254"/>
        <v/>
      </c>
      <c r="AB199" s="4">
        <f t="shared" si="255"/>
        <v>0</v>
      </c>
      <c r="AC199" s="4" t="str">
        <f t="shared" si="256"/>
        <v/>
      </c>
      <c r="AD199" s="4">
        <f t="shared" si="257"/>
        <v>0</v>
      </c>
      <c r="AE199" s="4" t="str">
        <f t="shared" si="258"/>
        <v/>
      </c>
      <c r="AF199" s="4">
        <f t="shared" si="259"/>
        <v>0</v>
      </c>
      <c r="AG199" s="4" t="str">
        <f t="shared" si="260"/>
        <v/>
      </c>
      <c r="AH199" s="4" t="str">
        <f t="shared" si="232"/>
        <v/>
      </c>
      <c r="AI199" s="4" t="str">
        <f t="shared" si="233"/>
        <v/>
      </c>
      <c r="AJ199" s="9">
        <f t="shared" si="234"/>
        <v>0</v>
      </c>
      <c r="AK199" s="9">
        <f t="shared" ref="AK199:AK207" si="272">IF(AND(G199&lt;&gt;"",H199&lt;&gt;""),1,0)+IF(AND(I199&lt;&gt;"",J199&lt;&gt;""),1,0)</f>
        <v>0</v>
      </c>
      <c r="AL199" s="9">
        <f t="shared" ref="AL199:AL207" si="273">IF(AND(K199&lt;&gt;"",L199&lt;&gt;""),1,0)+IF(AND(M199&lt;&gt;"",N199&lt;&gt;""),1,0)</f>
        <v>0</v>
      </c>
      <c r="AM199" s="52" t="str">
        <f t="shared" si="270"/>
        <v/>
      </c>
      <c r="AN199" s="4" t="str">
        <f t="shared" si="235"/>
        <v xml:space="preserve"> </v>
      </c>
      <c r="AO199" s="4" t="str">
        <f t="shared" si="236"/>
        <v/>
      </c>
      <c r="AP199" s="4" t="str">
        <f t="shared" si="237"/>
        <v/>
      </c>
      <c r="AQ199" s="4" t="str">
        <f t="shared" si="238"/>
        <v/>
      </c>
      <c r="AR199" s="4" t="str">
        <f t="shared" si="239"/>
        <v/>
      </c>
      <c r="AS199" s="4" t="str">
        <f t="shared" si="240"/>
        <v/>
      </c>
      <c r="AT199" s="4" t="str">
        <f t="shared" si="241"/>
        <v/>
      </c>
      <c r="AU199" s="4" t="str">
        <f t="shared" si="242"/>
        <v/>
      </c>
      <c r="AV199" s="4" t="str">
        <f t="shared" si="243"/>
        <v/>
      </c>
      <c r="AW199" s="4" t="str">
        <f t="shared" si="244"/>
        <v>999:99.99</v>
      </c>
      <c r="AX199" s="4" t="str">
        <f t="shared" si="245"/>
        <v>999:99.99</v>
      </c>
      <c r="AY199" s="4" t="str">
        <f t="shared" si="246"/>
        <v>999:99.99</v>
      </c>
      <c r="AZ199" s="4" t="str">
        <f t="shared" si="247"/>
        <v>999:99.99</v>
      </c>
      <c r="BA199" s="4">
        <f t="shared" si="248"/>
        <v>0</v>
      </c>
      <c r="BB199" s="4">
        <f t="shared" si="249"/>
        <v>0</v>
      </c>
      <c r="BC199" s="4">
        <f t="shared" si="250"/>
        <v>0</v>
      </c>
      <c r="BD199" s="4">
        <f t="shared" si="251"/>
        <v>0</v>
      </c>
      <c r="BG199" s="4">
        <v>92</v>
      </c>
      <c r="BH199" s="4" t="str">
        <f t="shared" si="261"/>
        <v/>
      </c>
      <c r="BI199" s="4" t="str">
        <f t="shared" si="262"/>
        <v/>
      </c>
      <c r="BJ199" s="4" t="str">
        <f t="shared" si="263"/>
        <v/>
      </c>
      <c r="BK199" s="4" t="str">
        <f t="shared" si="264"/>
        <v/>
      </c>
      <c r="BL199" s="4" t="str">
        <f t="shared" si="265"/>
        <v/>
      </c>
      <c r="BM199" s="4" t="str">
        <f t="shared" si="266"/>
        <v/>
      </c>
      <c r="BN199" s="4" t="str">
        <f t="shared" si="267"/>
        <v/>
      </c>
      <c r="BO199" s="4" t="str">
        <f t="shared" si="268"/>
        <v/>
      </c>
      <c r="BQ199" s="4">
        <f t="shared" ref="BQ199:BQ208" si="274">IF(OR(AND(G199&lt;&gt;"",H199=""),AND(I199&lt;&gt;"",J199=""),AND(K199&lt;&gt;"",L199=""),AND(M199&lt;&gt;"",N199="")),1,0)</f>
        <v>0</v>
      </c>
      <c r="BR199" s="4">
        <f t="shared" ref="BR199:BR208" si="275">IF(OR(AND(G199="",H199&lt;&gt;""),AND(I199="",J199&lt;&gt;""),AND(K199="",L199&lt;&gt;""),AND(M199="",N199&lt;&gt;"")),1,0)</f>
        <v>0</v>
      </c>
    </row>
    <row r="200" spans="1:70" ht="22.5" customHeight="1" x14ac:dyDescent="0.15">
      <c r="A200" s="53" t="str">
        <f t="shared" si="252"/>
        <v/>
      </c>
      <c r="B200" s="103"/>
      <c r="C200" s="104"/>
      <c r="D200" s="104"/>
      <c r="E200" s="104"/>
      <c r="F200" s="104"/>
      <c r="G200" s="105"/>
      <c r="H200" s="106"/>
      <c r="I200" s="105"/>
      <c r="J200" s="106"/>
      <c r="K200" s="105"/>
      <c r="L200" s="106"/>
      <c r="M200" s="105"/>
      <c r="N200" s="106"/>
      <c r="O200" s="53" t="str">
        <f t="shared" si="225"/>
        <v/>
      </c>
      <c r="P200" s="57" t="str">
        <f t="shared" si="226"/>
        <v/>
      </c>
      <c r="Q200" s="8"/>
      <c r="R200" s="52" t="str">
        <f t="shared" si="227"/>
        <v/>
      </c>
      <c r="S200" s="83">
        <f t="shared" si="271"/>
        <v>0</v>
      </c>
      <c r="T200" s="4" t="str">
        <f t="shared" si="228"/>
        <v/>
      </c>
      <c r="U200" s="4" t="str">
        <f t="shared" si="229"/>
        <v/>
      </c>
      <c r="V200" s="4" t="str">
        <f t="shared" si="230"/>
        <v/>
      </c>
      <c r="W200" s="4" t="str">
        <f t="shared" si="231"/>
        <v/>
      </c>
      <c r="X200" s="4">
        <f t="shared" si="269"/>
        <v>0</v>
      </c>
      <c r="Y200" s="4">
        <f t="shared" si="224"/>
        <v>0</v>
      </c>
      <c r="Z200" s="4">
        <f t="shared" si="253"/>
        <v>0</v>
      </c>
      <c r="AA200" s="4" t="str">
        <f t="shared" si="254"/>
        <v/>
      </c>
      <c r="AB200" s="4">
        <f t="shared" si="255"/>
        <v>0</v>
      </c>
      <c r="AC200" s="4" t="str">
        <f t="shared" si="256"/>
        <v/>
      </c>
      <c r="AD200" s="4">
        <f t="shared" si="257"/>
        <v>0</v>
      </c>
      <c r="AE200" s="4" t="str">
        <f t="shared" si="258"/>
        <v/>
      </c>
      <c r="AF200" s="4">
        <f t="shared" si="259"/>
        <v>0</v>
      </c>
      <c r="AG200" s="4" t="str">
        <f t="shared" si="260"/>
        <v/>
      </c>
      <c r="AH200" s="4" t="str">
        <f t="shared" si="232"/>
        <v/>
      </c>
      <c r="AI200" s="4" t="str">
        <f t="shared" si="233"/>
        <v/>
      </c>
      <c r="AJ200" s="9">
        <f t="shared" si="234"/>
        <v>0</v>
      </c>
      <c r="AK200" s="9">
        <f t="shared" si="272"/>
        <v>0</v>
      </c>
      <c r="AL200" s="9">
        <f t="shared" si="273"/>
        <v>0</v>
      </c>
      <c r="AM200" s="52" t="str">
        <f t="shared" si="270"/>
        <v/>
      </c>
      <c r="AN200" s="4" t="str">
        <f t="shared" si="235"/>
        <v xml:space="preserve"> </v>
      </c>
      <c r="AO200" s="4" t="str">
        <f t="shared" si="236"/>
        <v/>
      </c>
      <c r="AP200" s="4" t="str">
        <f t="shared" si="237"/>
        <v/>
      </c>
      <c r="AQ200" s="4" t="str">
        <f t="shared" si="238"/>
        <v/>
      </c>
      <c r="AR200" s="4" t="str">
        <f t="shared" si="239"/>
        <v/>
      </c>
      <c r="AS200" s="4" t="str">
        <f t="shared" si="240"/>
        <v/>
      </c>
      <c r="AT200" s="4" t="str">
        <f t="shared" si="241"/>
        <v/>
      </c>
      <c r="AU200" s="4" t="str">
        <f t="shared" si="242"/>
        <v/>
      </c>
      <c r="AV200" s="4" t="str">
        <f t="shared" si="243"/>
        <v/>
      </c>
      <c r="AW200" s="4" t="str">
        <f t="shared" si="244"/>
        <v>999:99.99</v>
      </c>
      <c r="AX200" s="4" t="str">
        <f t="shared" si="245"/>
        <v>999:99.99</v>
      </c>
      <c r="AY200" s="4" t="str">
        <f t="shared" si="246"/>
        <v>999:99.99</v>
      </c>
      <c r="AZ200" s="4" t="str">
        <f t="shared" si="247"/>
        <v>999:99.99</v>
      </c>
      <c r="BA200" s="4">
        <f t="shared" si="248"/>
        <v>0</v>
      </c>
      <c r="BB200" s="4">
        <f t="shared" si="249"/>
        <v>0</v>
      </c>
      <c r="BC200" s="4">
        <f t="shared" si="250"/>
        <v>0</v>
      </c>
      <c r="BD200" s="4">
        <f t="shared" si="251"/>
        <v>0</v>
      </c>
      <c r="BG200" s="4">
        <v>93</v>
      </c>
      <c r="BH200" s="4" t="str">
        <f t="shared" si="261"/>
        <v/>
      </c>
      <c r="BI200" s="4" t="str">
        <f t="shared" si="262"/>
        <v/>
      </c>
      <c r="BJ200" s="4" t="str">
        <f t="shared" si="263"/>
        <v/>
      </c>
      <c r="BK200" s="4" t="str">
        <f t="shared" si="264"/>
        <v/>
      </c>
      <c r="BL200" s="4" t="str">
        <f t="shared" si="265"/>
        <v/>
      </c>
      <c r="BM200" s="4" t="str">
        <f t="shared" si="266"/>
        <v/>
      </c>
      <c r="BN200" s="4" t="str">
        <f t="shared" si="267"/>
        <v/>
      </c>
      <c r="BO200" s="4" t="str">
        <f t="shared" si="268"/>
        <v/>
      </c>
      <c r="BQ200" s="4">
        <f t="shared" si="274"/>
        <v>0</v>
      </c>
      <c r="BR200" s="4">
        <f t="shared" si="275"/>
        <v>0</v>
      </c>
    </row>
    <row r="201" spans="1:70" ht="22.5" customHeight="1" x14ac:dyDescent="0.15">
      <c r="A201" s="53" t="str">
        <f t="shared" si="252"/>
        <v/>
      </c>
      <c r="B201" s="103"/>
      <c r="C201" s="104"/>
      <c r="D201" s="104"/>
      <c r="E201" s="104"/>
      <c r="F201" s="104"/>
      <c r="G201" s="105"/>
      <c r="H201" s="106"/>
      <c r="I201" s="105"/>
      <c r="J201" s="106"/>
      <c r="K201" s="105"/>
      <c r="L201" s="106"/>
      <c r="M201" s="105"/>
      <c r="N201" s="106"/>
      <c r="O201" s="53" t="str">
        <f t="shared" si="225"/>
        <v/>
      </c>
      <c r="P201" s="57" t="str">
        <f t="shared" si="226"/>
        <v/>
      </c>
      <c r="Q201" s="8"/>
      <c r="R201" s="52" t="str">
        <f t="shared" si="227"/>
        <v/>
      </c>
      <c r="S201" s="83">
        <f t="shared" si="271"/>
        <v>0</v>
      </c>
      <c r="T201" s="4" t="str">
        <f t="shared" si="228"/>
        <v/>
      </c>
      <c r="U201" s="4" t="str">
        <f t="shared" si="229"/>
        <v/>
      </c>
      <c r="V201" s="4" t="str">
        <f t="shared" si="230"/>
        <v/>
      </c>
      <c r="W201" s="4" t="str">
        <f t="shared" si="231"/>
        <v/>
      </c>
      <c r="X201" s="4">
        <f t="shared" si="269"/>
        <v>0</v>
      </c>
      <c r="Y201" s="4">
        <f t="shared" si="224"/>
        <v>0</v>
      </c>
      <c r="Z201" s="4">
        <f t="shared" si="253"/>
        <v>0</v>
      </c>
      <c r="AA201" s="4" t="str">
        <f t="shared" si="254"/>
        <v/>
      </c>
      <c r="AB201" s="4">
        <f t="shared" si="255"/>
        <v>0</v>
      </c>
      <c r="AC201" s="4" t="str">
        <f t="shared" si="256"/>
        <v/>
      </c>
      <c r="AD201" s="4">
        <f t="shared" si="257"/>
        <v>0</v>
      </c>
      <c r="AE201" s="4" t="str">
        <f t="shared" si="258"/>
        <v/>
      </c>
      <c r="AF201" s="4">
        <f t="shared" si="259"/>
        <v>0</v>
      </c>
      <c r="AG201" s="4" t="str">
        <f t="shared" si="260"/>
        <v/>
      </c>
      <c r="AH201" s="4" t="str">
        <f t="shared" si="232"/>
        <v/>
      </c>
      <c r="AI201" s="4" t="str">
        <f t="shared" si="233"/>
        <v/>
      </c>
      <c r="AJ201" s="9">
        <f t="shared" si="234"/>
        <v>0</v>
      </c>
      <c r="AK201" s="9">
        <f t="shared" si="272"/>
        <v>0</v>
      </c>
      <c r="AL201" s="9">
        <f t="shared" si="273"/>
        <v>0</v>
      </c>
      <c r="AM201" s="52" t="str">
        <f t="shared" si="270"/>
        <v/>
      </c>
      <c r="AN201" s="4" t="str">
        <f t="shared" si="235"/>
        <v xml:space="preserve"> </v>
      </c>
      <c r="AO201" s="4" t="str">
        <f t="shared" si="236"/>
        <v/>
      </c>
      <c r="AP201" s="4" t="str">
        <f t="shared" si="237"/>
        <v/>
      </c>
      <c r="AQ201" s="4" t="str">
        <f t="shared" si="238"/>
        <v/>
      </c>
      <c r="AR201" s="4" t="str">
        <f t="shared" si="239"/>
        <v/>
      </c>
      <c r="AS201" s="4" t="str">
        <f t="shared" si="240"/>
        <v/>
      </c>
      <c r="AT201" s="4" t="str">
        <f t="shared" si="241"/>
        <v/>
      </c>
      <c r="AU201" s="4" t="str">
        <f t="shared" si="242"/>
        <v/>
      </c>
      <c r="AV201" s="4" t="str">
        <f t="shared" si="243"/>
        <v/>
      </c>
      <c r="AW201" s="4" t="str">
        <f t="shared" si="244"/>
        <v>999:99.99</v>
      </c>
      <c r="AX201" s="4" t="str">
        <f t="shared" si="245"/>
        <v>999:99.99</v>
      </c>
      <c r="AY201" s="4" t="str">
        <f t="shared" si="246"/>
        <v>999:99.99</v>
      </c>
      <c r="AZ201" s="4" t="str">
        <f t="shared" si="247"/>
        <v>999:99.99</v>
      </c>
      <c r="BA201" s="4">
        <f t="shared" si="248"/>
        <v>0</v>
      </c>
      <c r="BB201" s="4">
        <f t="shared" si="249"/>
        <v>0</v>
      </c>
      <c r="BC201" s="4">
        <f t="shared" si="250"/>
        <v>0</v>
      </c>
      <c r="BD201" s="4">
        <f t="shared" si="251"/>
        <v>0</v>
      </c>
      <c r="BG201" s="4">
        <v>94</v>
      </c>
      <c r="BH201" s="4" t="str">
        <f t="shared" si="261"/>
        <v/>
      </c>
      <c r="BI201" s="4" t="str">
        <f t="shared" si="262"/>
        <v/>
      </c>
      <c r="BJ201" s="4" t="str">
        <f t="shared" si="263"/>
        <v/>
      </c>
      <c r="BK201" s="4" t="str">
        <f t="shared" si="264"/>
        <v/>
      </c>
      <c r="BL201" s="4" t="str">
        <f t="shared" si="265"/>
        <v/>
      </c>
      <c r="BM201" s="4" t="str">
        <f t="shared" si="266"/>
        <v/>
      </c>
      <c r="BN201" s="4" t="str">
        <f t="shared" si="267"/>
        <v/>
      </c>
      <c r="BO201" s="4" t="str">
        <f t="shared" si="268"/>
        <v/>
      </c>
      <c r="BQ201" s="4">
        <f t="shared" si="274"/>
        <v>0</v>
      </c>
      <c r="BR201" s="4">
        <f t="shared" si="275"/>
        <v>0</v>
      </c>
    </row>
    <row r="202" spans="1:70" ht="22.5" customHeight="1" x14ac:dyDescent="0.15">
      <c r="A202" s="53" t="str">
        <f t="shared" si="252"/>
        <v/>
      </c>
      <c r="B202" s="103"/>
      <c r="C202" s="104"/>
      <c r="D202" s="104"/>
      <c r="E202" s="104"/>
      <c r="F202" s="104"/>
      <c r="G202" s="105"/>
      <c r="H202" s="106"/>
      <c r="I202" s="105"/>
      <c r="J202" s="106"/>
      <c r="K202" s="105"/>
      <c r="L202" s="106"/>
      <c r="M202" s="105"/>
      <c r="N202" s="106"/>
      <c r="O202" s="53" t="str">
        <f t="shared" si="225"/>
        <v/>
      </c>
      <c r="P202" s="57" t="str">
        <f t="shared" si="226"/>
        <v/>
      </c>
      <c r="Q202" s="8"/>
      <c r="R202" s="52" t="str">
        <f t="shared" si="227"/>
        <v/>
      </c>
      <c r="S202" s="83">
        <f t="shared" si="271"/>
        <v>0</v>
      </c>
      <c r="T202" s="4" t="str">
        <f t="shared" si="228"/>
        <v/>
      </c>
      <c r="U202" s="4" t="str">
        <f t="shared" si="229"/>
        <v/>
      </c>
      <c r="V202" s="4" t="str">
        <f t="shared" si="230"/>
        <v/>
      </c>
      <c r="W202" s="4" t="str">
        <f t="shared" si="231"/>
        <v/>
      </c>
      <c r="X202" s="4">
        <f t="shared" si="269"/>
        <v>0</v>
      </c>
      <c r="Y202" s="4">
        <f t="shared" si="224"/>
        <v>0</v>
      </c>
      <c r="Z202" s="4">
        <f t="shared" si="253"/>
        <v>0</v>
      </c>
      <c r="AA202" s="4" t="str">
        <f t="shared" si="254"/>
        <v/>
      </c>
      <c r="AB202" s="4">
        <f t="shared" si="255"/>
        <v>0</v>
      </c>
      <c r="AC202" s="4" t="str">
        <f t="shared" si="256"/>
        <v/>
      </c>
      <c r="AD202" s="4">
        <f t="shared" si="257"/>
        <v>0</v>
      </c>
      <c r="AE202" s="4" t="str">
        <f t="shared" si="258"/>
        <v/>
      </c>
      <c r="AF202" s="4">
        <f t="shared" si="259"/>
        <v>0</v>
      </c>
      <c r="AG202" s="4" t="str">
        <f t="shared" si="260"/>
        <v/>
      </c>
      <c r="AH202" s="4" t="str">
        <f t="shared" si="232"/>
        <v/>
      </c>
      <c r="AI202" s="4" t="str">
        <f t="shared" si="233"/>
        <v/>
      </c>
      <c r="AJ202" s="9">
        <f t="shared" si="234"/>
        <v>0</v>
      </c>
      <c r="AK202" s="9">
        <f t="shared" si="272"/>
        <v>0</v>
      </c>
      <c r="AL202" s="9">
        <f t="shared" si="273"/>
        <v>0</v>
      </c>
      <c r="AM202" s="52" t="str">
        <f t="shared" si="270"/>
        <v/>
      </c>
      <c r="AN202" s="4" t="str">
        <f t="shared" si="235"/>
        <v xml:space="preserve"> </v>
      </c>
      <c r="AO202" s="4" t="str">
        <f t="shared" si="236"/>
        <v/>
      </c>
      <c r="AP202" s="4" t="str">
        <f t="shared" si="237"/>
        <v/>
      </c>
      <c r="AQ202" s="4" t="str">
        <f t="shared" si="238"/>
        <v/>
      </c>
      <c r="AR202" s="4" t="str">
        <f t="shared" si="239"/>
        <v/>
      </c>
      <c r="AS202" s="4" t="str">
        <f t="shared" si="240"/>
        <v/>
      </c>
      <c r="AT202" s="4" t="str">
        <f t="shared" si="241"/>
        <v/>
      </c>
      <c r="AU202" s="4" t="str">
        <f t="shared" si="242"/>
        <v/>
      </c>
      <c r="AV202" s="4" t="str">
        <f t="shared" si="243"/>
        <v/>
      </c>
      <c r="AW202" s="4" t="str">
        <f t="shared" si="244"/>
        <v>999:99.99</v>
      </c>
      <c r="AX202" s="4" t="str">
        <f t="shared" si="245"/>
        <v>999:99.99</v>
      </c>
      <c r="AY202" s="4" t="str">
        <f t="shared" si="246"/>
        <v>999:99.99</v>
      </c>
      <c r="AZ202" s="4" t="str">
        <f t="shared" si="247"/>
        <v>999:99.99</v>
      </c>
      <c r="BA202" s="4">
        <f t="shared" si="248"/>
        <v>0</v>
      </c>
      <c r="BB202" s="4">
        <f t="shared" si="249"/>
        <v>0</v>
      </c>
      <c r="BC202" s="4">
        <f t="shared" si="250"/>
        <v>0</v>
      </c>
      <c r="BD202" s="4">
        <f t="shared" si="251"/>
        <v>0</v>
      </c>
      <c r="BG202" s="4">
        <v>95</v>
      </c>
      <c r="BH202" s="4" t="str">
        <f t="shared" si="261"/>
        <v/>
      </c>
      <c r="BI202" s="4" t="str">
        <f t="shared" si="262"/>
        <v/>
      </c>
      <c r="BJ202" s="4" t="str">
        <f t="shared" si="263"/>
        <v/>
      </c>
      <c r="BK202" s="4" t="str">
        <f t="shared" si="264"/>
        <v/>
      </c>
      <c r="BL202" s="4" t="str">
        <f t="shared" si="265"/>
        <v/>
      </c>
      <c r="BM202" s="4" t="str">
        <f t="shared" si="266"/>
        <v/>
      </c>
      <c r="BN202" s="4" t="str">
        <f t="shared" si="267"/>
        <v/>
      </c>
      <c r="BO202" s="4" t="str">
        <f t="shared" si="268"/>
        <v/>
      </c>
      <c r="BQ202" s="4">
        <f t="shared" si="274"/>
        <v>0</v>
      </c>
      <c r="BR202" s="4">
        <f t="shared" si="275"/>
        <v>0</v>
      </c>
    </row>
    <row r="203" spans="1:70" ht="22.5" customHeight="1" x14ac:dyDescent="0.15">
      <c r="A203" s="53" t="str">
        <f t="shared" si="252"/>
        <v/>
      </c>
      <c r="B203" s="103"/>
      <c r="C203" s="104"/>
      <c r="D203" s="104"/>
      <c r="E203" s="104"/>
      <c r="F203" s="104"/>
      <c r="G203" s="105"/>
      <c r="H203" s="106"/>
      <c r="I203" s="105"/>
      <c r="J203" s="106"/>
      <c r="K203" s="105"/>
      <c r="L203" s="106"/>
      <c r="M203" s="105"/>
      <c r="N203" s="106"/>
      <c r="O203" s="53" t="str">
        <f t="shared" si="225"/>
        <v/>
      </c>
      <c r="P203" s="57" t="str">
        <f t="shared" si="226"/>
        <v/>
      </c>
      <c r="Q203" s="8"/>
      <c r="R203" s="52" t="str">
        <f t="shared" si="227"/>
        <v/>
      </c>
      <c r="S203" s="83">
        <f t="shared" si="271"/>
        <v>0</v>
      </c>
      <c r="T203" s="4" t="str">
        <f t="shared" si="228"/>
        <v/>
      </c>
      <c r="U203" s="4" t="str">
        <f t="shared" si="229"/>
        <v/>
      </c>
      <c r="V203" s="4" t="str">
        <f t="shared" si="230"/>
        <v/>
      </c>
      <c r="W203" s="4" t="str">
        <f t="shared" si="231"/>
        <v/>
      </c>
      <c r="X203" s="4">
        <f t="shared" si="269"/>
        <v>0</v>
      </c>
      <c r="Y203" s="4">
        <f t="shared" si="224"/>
        <v>0</v>
      </c>
      <c r="Z203" s="4">
        <f t="shared" si="253"/>
        <v>0</v>
      </c>
      <c r="AA203" s="4" t="str">
        <f t="shared" si="254"/>
        <v/>
      </c>
      <c r="AB203" s="4">
        <f t="shared" si="255"/>
        <v>0</v>
      </c>
      <c r="AC203" s="4" t="str">
        <f t="shared" si="256"/>
        <v/>
      </c>
      <c r="AD203" s="4">
        <f t="shared" si="257"/>
        <v>0</v>
      </c>
      <c r="AE203" s="4" t="str">
        <f t="shared" si="258"/>
        <v/>
      </c>
      <c r="AF203" s="4">
        <f t="shared" si="259"/>
        <v>0</v>
      </c>
      <c r="AG203" s="4" t="str">
        <f t="shared" si="260"/>
        <v/>
      </c>
      <c r="AH203" s="4" t="str">
        <f t="shared" si="232"/>
        <v/>
      </c>
      <c r="AI203" s="4" t="str">
        <f t="shared" si="233"/>
        <v/>
      </c>
      <c r="AJ203" s="9">
        <f t="shared" si="234"/>
        <v>0</v>
      </c>
      <c r="AK203" s="9">
        <f t="shared" si="272"/>
        <v>0</v>
      </c>
      <c r="AL203" s="9">
        <f t="shared" si="273"/>
        <v>0</v>
      </c>
      <c r="AM203" s="52" t="str">
        <f t="shared" si="270"/>
        <v/>
      </c>
      <c r="AN203" s="4" t="str">
        <f t="shared" si="235"/>
        <v xml:space="preserve"> </v>
      </c>
      <c r="AO203" s="4" t="str">
        <f t="shared" si="236"/>
        <v/>
      </c>
      <c r="AP203" s="4" t="str">
        <f t="shared" si="237"/>
        <v/>
      </c>
      <c r="AQ203" s="4" t="str">
        <f t="shared" si="238"/>
        <v/>
      </c>
      <c r="AR203" s="4" t="str">
        <f t="shared" si="239"/>
        <v/>
      </c>
      <c r="AS203" s="4" t="str">
        <f t="shared" si="240"/>
        <v/>
      </c>
      <c r="AT203" s="4" t="str">
        <f t="shared" si="241"/>
        <v/>
      </c>
      <c r="AU203" s="4" t="str">
        <f t="shared" si="242"/>
        <v/>
      </c>
      <c r="AV203" s="4" t="str">
        <f t="shared" si="243"/>
        <v/>
      </c>
      <c r="AW203" s="4" t="str">
        <f t="shared" si="244"/>
        <v>999:99.99</v>
      </c>
      <c r="AX203" s="4" t="str">
        <f t="shared" si="245"/>
        <v>999:99.99</v>
      </c>
      <c r="AY203" s="4" t="str">
        <f t="shared" si="246"/>
        <v>999:99.99</v>
      </c>
      <c r="AZ203" s="4" t="str">
        <f t="shared" si="247"/>
        <v>999:99.99</v>
      </c>
      <c r="BA203" s="4">
        <f t="shared" si="248"/>
        <v>0</v>
      </c>
      <c r="BB203" s="4">
        <f t="shared" si="249"/>
        <v>0</v>
      </c>
      <c r="BC203" s="4">
        <f t="shared" si="250"/>
        <v>0</v>
      </c>
      <c r="BD203" s="4">
        <f t="shared" si="251"/>
        <v>0</v>
      </c>
      <c r="BG203" s="4">
        <v>96</v>
      </c>
      <c r="BH203" s="4" t="str">
        <f t="shared" si="261"/>
        <v/>
      </c>
      <c r="BI203" s="4" t="str">
        <f t="shared" si="262"/>
        <v/>
      </c>
      <c r="BJ203" s="4" t="str">
        <f t="shared" si="263"/>
        <v/>
      </c>
      <c r="BK203" s="4" t="str">
        <f t="shared" si="264"/>
        <v/>
      </c>
      <c r="BL203" s="4" t="str">
        <f t="shared" si="265"/>
        <v/>
      </c>
      <c r="BM203" s="4" t="str">
        <f t="shared" si="266"/>
        <v/>
      </c>
      <c r="BN203" s="4" t="str">
        <f t="shared" si="267"/>
        <v/>
      </c>
      <c r="BO203" s="4" t="str">
        <f t="shared" si="268"/>
        <v/>
      </c>
      <c r="BQ203" s="4">
        <f t="shared" si="274"/>
        <v>0</v>
      </c>
      <c r="BR203" s="4">
        <f t="shared" si="275"/>
        <v>0</v>
      </c>
    </row>
    <row r="204" spans="1:70" ht="22.5" customHeight="1" x14ac:dyDescent="0.15">
      <c r="A204" s="53" t="str">
        <f t="shared" si="252"/>
        <v/>
      </c>
      <c r="B204" s="103"/>
      <c r="C204" s="104"/>
      <c r="D204" s="104"/>
      <c r="E204" s="104"/>
      <c r="F204" s="104"/>
      <c r="G204" s="105"/>
      <c r="H204" s="106"/>
      <c r="I204" s="105"/>
      <c r="J204" s="106"/>
      <c r="K204" s="105"/>
      <c r="L204" s="106"/>
      <c r="M204" s="105"/>
      <c r="N204" s="106"/>
      <c r="O204" s="53" t="str">
        <f t="shared" si="225"/>
        <v/>
      </c>
      <c r="P204" s="57" t="str">
        <f>IF(B204="","",VLOOKUP(IF(R204&lt;20,R204,O204),$BT$6:$BY$105,4,0))</f>
        <v/>
      </c>
      <c r="Q204" s="8"/>
      <c r="R204" s="52" t="str">
        <f t="shared" si="227"/>
        <v/>
      </c>
      <c r="S204" s="83">
        <f t="shared" si="271"/>
        <v>0</v>
      </c>
      <c r="T204" s="4" t="str">
        <f t="shared" si="228"/>
        <v/>
      </c>
      <c r="U204" s="4" t="str">
        <f t="shared" si="229"/>
        <v/>
      </c>
      <c r="V204" s="4" t="str">
        <f t="shared" si="230"/>
        <v/>
      </c>
      <c r="W204" s="4" t="str">
        <f t="shared" si="231"/>
        <v/>
      </c>
      <c r="X204" s="4">
        <f t="shared" si="269"/>
        <v>0</v>
      </c>
      <c r="Y204" s="4">
        <f t="shared" si="224"/>
        <v>0</v>
      </c>
      <c r="Z204" s="4">
        <f t="shared" si="253"/>
        <v>0</v>
      </c>
      <c r="AA204" s="4" t="str">
        <f t="shared" si="254"/>
        <v/>
      </c>
      <c r="AB204" s="4">
        <f t="shared" si="255"/>
        <v>0</v>
      </c>
      <c r="AC204" s="4" t="str">
        <f t="shared" si="256"/>
        <v/>
      </c>
      <c r="AD204" s="4">
        <f t="shared" si="257"/>
        <v>0</v>
      </c>
      <c r="AE204" s="4" t="str">
        <f t="shared" si="258"/>
        <v/>
      </c>
      <c r="AF204" s="4">
        <f t="shared" si="259"/>
        <v>0</v>
      </c>
      <c r="AG204" s="4" t="str">
        <f t="shared" si="260"/>
        <v/>
      </c>
      <c r="AH204" s="4" t="str">
        <f t="shared" si="232"/>
        <v/>
      </c>
      <c r="AI204" s="4" t="str">
        <f>IF(AH204="","",Y204)</f>
        <v/>
      </c>
      <c r="AJ204" s="9">
        <f t="shared" si="234"/>
        <v>0</v>
      </c>
      <c r="AK204" s="9">
        <f t="shared" si="272"/>
        <v>0</v>
      </c>
      <c r="AL204" s="9">
        <f t="shared" si="273"/>
        <v>0</v>
      </c>
      <c r="AM204" s="52" t="str">
        <f t="shared" si="270"/>
        <v/>
      </c>
      <c r="AN204" s="4" t="str">
        <f t="shared" si="235"/>
        <v xml:space="preserve"> </v>
      </c>
      <c r="AO204" s="4" t="str">
        <f t="shared" si="236"/>
        <v/>
      </c>
      <c r="AP204" s="4" t="str">
        <f t="shared" si="237"/>
        <v/>
      </c>
      <c r="AQ204" s="4" t="str">
        <f t="shared" si="238"/>
        <v/>
      </c>
      <c r="AR204" s="4" t="str">
        <f t="shared" si="239"/>
        <v/>
      </c>
      <c r="AS204" s="4" t="str">
        <f t="shared" si="240"/>
        <v/>
      </c>
      <c r="AT204" s="4" t="str">
        <f t="shared" si="241"/>
        <v/>
      </c>
      <c r="AU204" s="4" t="str">
        <f t="shared" si="242"/>
        <v/>
      </c>
      <c r="AV204" s="4" t="str">
        <f t="shared" si="243"/>
        <v/>
      </c>
      <c r="AW204" s="4" t="str">
        <f t="shared" si="244"/>
        <v>999:99.99</v>
      </c>
      <c r="AX204" s="4" t="str">
        <f t="shared" si="245"/>
        <v>999:99.99</v>
      </c>
      <c r="AY204" s="4" t="str">
        <f t="shared" si="246"/>
        <v>999:99.99</v>
      </c>
      <c r="AZ204" s="4" t="str">
        <f t="shared" si="247"/>
        <v>999:99.99</v>
      </c>
      <c r="BA204" s="4">
        <f t="shared" si="248"/>
        <v>0</v>
      </c>
      <c r="BB204" s="4">
        <f t="shared" si="249"/>
        <v>0</v>
      </c>
      <c r="BC204" s="4">
        <f t="shared" si="250"/>
        <v>0</v>
      </c>
      <c r="BD204" s="4">
        <f t="shared" si="251"/>
        <v>0</v>
      </c>
      <c r="BG204" s="4">
        <v>97</v>
      </c>
      <c r="BH204" s="4" t="str">
        <f t="shared" si="261"/>
        <v/>
      </c>
      <c r="BI204" s="4" t="str">
        <f t="shared" si="262"/>
        <v/>
      </c>
      <c r="BJ204" s="4" t="str">
        <f t="shared" si="263"/>
        <v/>
      </c>
      <c r="BK204" s="4" t="str">
        <f t="shared" si="264"/>
        <v/>
      </c>
      <c r="BL204" s="4" t="str">
        <f t="shared" si="265"/>
        <v/>
      </c>
      <c r="BM204" s="4" t="str">
        <f t="shared" si="266"/>
        <v/>
      </c>
      <c r="BN204" s="4" t="str">
        <f t="shared" si="267"/>
        <v/>
      </c>
      <c r="BO204" s="4" t="str">
        <f t="shared" si="268"/>
        <v/>
      </c>
      <c r="BQ204" s="4">
        <f t="shared" si="274"/>
        <v>0</v>
      </c>
      <c r="BR204" s="4">
        <f t="shared" si="275"/>
        <v>0</v>
      </c>
    </row>
    <row r="205" spans="1:70" ht="22.5" customHeight="1" x14ac:dyDescent="0.15">
      <c r="A205" s="53" t="str">
        <f t="shared" si="252"/>
        <v/>
      </c>
      <c r="B205" s="103"/>
      <c r="C205" s="104"/>
      <c r="D205" s="104"/>
      <c r="E205" s="104"/>
      <c r="F205" s="104"/>
      <c r="G205" s="105"/>
      <c r="H205" s="106"/>
      <c r="I205" s="105"/>
      <c r="J205" s="106"/>
      <c r="K205" s="105"/>
      <c r="L205" s="106"/>
      <c r="M205" s="105"/>
      <c r="N205" s="106"/>
      <c r="O205" s="53" t="str">
        <f t="shared" si="225"/>
        <v/>
      </c>
      <c r="P205" s="57" t="str">
        <f>IF(B205="","",VLOOKUP(IF(R205&lt;20,R205,O205),$BT$6:$BY$105,4,0))</f>
        <v/>
      </c>
      <c r="Q205" s="8"/>
      <c r="R205" s="52" t="str">
        <f t="shared" si="227"/>
        <v/>
      </c>
      <c r="S205" s="83">
        <f t="shared" si="271"/>
        <v>0</v>
      </c>
      <c r="T205" s="4" t="str">
        <f t="shared" si="228"/>
        <v/>
      </c>
      <c r="U205" s="4" t="str">
        <f t="shared" si="229"/>
        <v/>
      </c>
      <c r="V205" s="4" t="str">
        <f t="shared" si="230"/>
        <v/>
      </c>
      <c r="W205" s="4" t="str">
        <f t="shared" si="231"/>
        <v/>
      </c>
      <c r="X205" s="4">
        <f t="shared" si="269"/>
        <v>0</v>
      </c>
      <c r="Y205" s="4">
        <f t="shared" si="224"/>
        <v>0</v>
      </c>
      <c r="Z205" s="4">
        <f t="shared" si="253"/>
        <v>0</v>
      </c>
      <c r="AA205" s="4" t="str">
        <f t="shared" si="254"/>
        <v/>
      </c>
      <c r="AB205" s="4">
        <f t="shared" si="255"/>
        <v>0</v>
      </c>
      <c r="AC205" s="4" t="str">
        <f t="shared" si="256"/>
        <v/>
      </c>
      <c r="AD205" s="4">
        <f t="shared" si="257"/>
        <v>0</v>
      </c>
      <c r="AE205" s="4" t="str">
        <f t="shared" si="258"/>
        <v/>
      </c>
      <c r="AF205" s="4">
        <f t="shared" si="259"/>
        <v>0</v>
      </c>
      <c r="AG205" s="4" t="str">
        <f t="shared" si="260"/>
        <v/>
      </c>
      <c r="AH205" s="4" t="str">
        <f t="shared" si="232"/>
        <v/>
      </c>
      <c r="AI205" s="4" t="str">
        <f>IF(AH205="","",Y205)</f>
        <v/>
      </c>
      <c r="AJ205" s="9">
        <f t="shared" si="234"/>
        <v>0</v>
      </c>
      <c r="AK205" s="9">
        <f t="shared" si="272"/>
        <v>0</v>
      </c>
      <c r="AL205" s="9">
        <f t="shared" si="273"/>
        <v>0</v>
      </c>
      <c r="AM205" s="52" t="str">
        <f t="shared" si="270"/>
        <v/>
      </c>
      <c r="AN205" s="4" t="str">
        <f t="shared" si="235"/>
        <v xml:space="preserve"> </v>
      </c>
      <c r="AO205" s="4" t="str">
        <f t="shared" si="236"/>
        <v/>
      </c>
      <c r="AP205" s="4" t="str">
        <f t="shared" si="237"/>
        <v/>
      </c>
      <c r="AQ205" s="4" t="str">
        <f t="shared" si="238"/>
        <v/>
      </c>
      <c r="AR205" s="4" t="str">
        <f t="shared" si="239"/>
        <v/>
      </c>
      <c r="AS205" s="4" t="str">
        <f t="shared" si="240"/>
        <v/>
      </c>
      <c r="AT205" s="4" t="str">
        <f t="shared" si="241"/>
        <v/>
      </c>
      <c r="AU205" s="4" t="str">
        <f t="shared" si="242"/>
        <v/>
      </c>
      <c r="AV205" s="4" t="str">
        <f t="shared" si="243"/>
        <v/>
      </c>
      <c r="AW205" s="4" t="str">
        <f t="shared" si="244"/>
        <v>999:99.99</v>
      </c>
      <c r="AX205" s="4" t="str">
        <f t="shared" si="245"/>
        <v>999:99.99</v>
      </c>
      <c r="AY205" s="4" t="str">
        <f t="shared" si="246"/>
        <v>999:99.99</v>
      </c>
      <c r="AZ205" s="4" t="str">
        <f t="shared" si="247"/>
        <v>999:99.99</v>
      </c>
      <c r="BA205" s="4">
        <f t="shared" si="248"/>
        <v>0</v>
      </c>
      <c r="BB205" s="4">
        <f t="shared" si="249"/>
        <v>0</v>
      </c>
      <c r="BC205" s="4">
        <f t="shared" si="250"/>
        <v>0</v>
      </c>
      <c r="BD205" s="4">
        <f t="shared" si="251"/>
        <v>0</v>
      </c>
      <c r="BG205" s="4">
        <v>98</v>
      </c>
      <c r="BH205" s="4" t="str">
        <f t="shared" si="261"/>
        <v/>
      </c>
      <c r="BI205" s="4" t="str">
        <f t="shared" si="262"/>
        <v/>
      </c>
      <c r="BJ205" s="4" t="str">
        <f t="shared" si="263"/>
        <v/>
      </c>
      <c r="BK205" s="4" t="str">
        <f t="shared" si="264"/>
        <v/>
      </c>
      <c r="BL205" s="4" t="str">
        <f t="shared" si="265"/>
        <v/>
      </c>
      <c r="BM205" s="4" t="str">
        <f t="shared" si="266"/>
        <v/>
      </c>
      <c r="BN205" s="4" t="str">
        <f t="shared" si="267"/>
        <v/>
      </c>
      <c r="BO205" s="4" t="str">
        <f t="shared" si="268"/>
        <v/>
      </c>
      <c r="BQ205" s="4">
        <f t="shared" si="274"/>
        <v>0</v>
      </c>
      <c r="BR205" s="4">
        <f t="shared" si="275"/>
        <v>0</v>
      </c>
    </row>
    <row r="206" spans="1:70" ht="22.5" customHeight="1" x14ac:dyDescent="0.15">
      <c r="A206" s="53" t="str">
        <f t="shared" si="252"/>
        <v/>
      </c>
      <c r="B206" s="103"/>
      <c r="C206" s="104"/>
      <c r="D206" s="104"/>
      <c r="E206" s="104"/>
      <c r="F206" s="104"/>
      <c r="G206" s="105"/>
      <c r="H206" s="106"/>
      <c r="I206" s="105"/>
      <c r="J206" s="106"/>
      <c r="K206" s="105"/>
      <c r="L206" s="106"/>
      <c r="M206" s="105"/>
      <c r="N206" s="106"/>
      <c r="O206" s="53" t="str">
        <f t="shared" si="225"/>
        <v/>
      </c>
      <c r="P206" s="57" t="str">
        <f>IF(B206="","",VLOOKUP(IF(R206&lt;20,R206,O206),$BT$6:$BY$105,4,0))</f>
        <v/>
      </c>
      <c r="Q206" s="8"/>
      <c r="R206" s="52" t="str">
        <f t="shared" si="227"/>
        <v/>
      </c>
      <c r="S206" s="83">
        <f t="shared" si="271"/>
        <v>0</v>
      </c>
      <c r="T206" s="4" t="str">
        <f t="shared" si="228"/>
        <v/>
      </c>
      <c r="U206" s="4" t="str">
        <f t="shared" si="229"/>
        <v/>
      </c>
      <c r="V206" s="4" t="str">
        <f t="shared" si="230"/>
        <v/>
      </c>
      <c r="W206" s="4" t="str">
        <f t="shared" si="231"/>
        <v/>
      </c>
      <c r="X206" s="4">
        <f t="shared" si="269"/>
        <v>0</v>
      </c>
      <c r="Y206" s="4">
        <f t="shared" si="224"/>
        <v>0</v>
      </c>
      <c r="Z206" s="4">
        <f t="shared" si="253"/>
        <v>0</v>
      </c>
      <c r="AA206" s="4" t="str">
        <f t="shared" si="254"/>
        <v/>
      </c>
      <c r="AB206" s="4">
        <f t="shared" si="255"/>
        <v>0</v>
      </c>
      <c r="AC206" s="4" t="str">
        <f t="shared" si="256"/>
        <v/>
      </c>
      <c r="AD206" s="4">
        <f t="shared" si="257"/>
        <v>0</v>
      </c>
      <c r="AE206" s="4" t="str">
        <f t="shared" si="258"/>
        <v/>
      </c>
      <c r="AF206" s="4">
        <f t="shared" si="259"/>
        <v>0</v>
      </c>
      <c r="AG206" s="4" t="str">
        <f t="shared" si="260"/>
        <v/>
      </c>
      <c r="AH206" s="4" t="str">
        <f t="shared" si="232"/>
        <v/>
      </c>
      <c r="AI206" s="4" t="str">
        <f>IF(AH206="","",Y206)</f>
        <v/>
      </c>
      <c r="AJ206" s="9">
        <f t="shared" si="234"/>
        <v>0</v>
      </c>
      <c r="AK206" s="9">
        <f t="shared" si="272"/>
        <v>0</v>
      </c>
      <c r="AL206" s="9">
        <f t="shared" si="273"/>
        <v>0</v>
      </c>
      <c r="AM206" s="52" t="str">
        <f t="shared" si="270"/>
        <v/>
      </c>
      <c r="AN206" s="4" t="str">
        <f t="shared" si="235"/>
        <v xml:space="preserve"> </v>
      </c>
      <c r="AO206" s="4" t="str">
        <f t="shared" si="236"/>
        <v/>
      </c>
      <c r="AP206" s="4" t="str">
        <f t="shared" si="237"/>
        <v/>
      </c>
      <c r="AQ206" s="4" t="str">
        <f t="shared" si="238"/>
        <v/>
      </c>
      <c r="AR206" s="4" t="str">
        <f t="shared" si="239"/>
        <v/>
      </c>
      <c r="AS206" s="4" t="str">
        <f t="shared" si="240"/>
        <v/>
      </c>
      <c r="AT206" s="4" t="str">
        <f t="shared" si="241"/>
        <v/>
      </c>
      <c r="AU206" s="4" t="str">
        <f t="shared" si="242"/>
        <v/>
      </c>
      <c r="AV206" s="4" t="str">
        <f t="shared" si="243"/>
        <v/>
      </c>
      <c r="AW206" s="4" t="str">
        <f t="shared" si="244"/>
        <v>999:99.99</v>
      </c>
      <c r="AX206" s="4" t="str">
        <f t="shared" si="245"/>
        <v>999:99.99</v>
      </c>
      <c r="AY206" s="4" t="str">
        <f t="shared" si="246"/>
        <v>999:99.99</v>
      </c>
      <c r="AZ206" s="4" t="str">
        <f t="shared" si="247"/>
        <v>999:99.99</v>
      </c>
      <c r="BA206" s="4">
        <f t="shared" si="248"/>
        <v>0</v>
      </c>
      <c r="BB206" s="4">
        <f t="shared" si="249"/>
        <v>0</v>
      </c>
      <c r="BC206" s="4">
        <f t="shared" si="250"/>
        <v>0</v>
      </c>
      <c r="BD206" s="4">
        <f t="shared" si="251"/>
        <v>0</v>
      </c>
      <c r="BG206" s="4">
        <v>99</v>
      </c>
      <c r="BH206" s="4" t="str">
        <f t="shared" si="261"/>
        <v/>
      </c>
      <c r="BI206" s="4" t="str">
        <f t="shared" si="262"/>
        <v/>
      </c>
      <c r="BJ206" s="4" t="str">
        <f t="shared" si="263"/>
        <v/>
      </c>
      <c r="BK206" s="4" t="str">
        <f t="shared" si="264"/>
        <v/>
      </c>
      <c r="BL206" s="4" t="str">
        <f t="shared" si="265"/>
        <v/>
      </c>
      <c r="BM206" s="4" t="str">
        <f t="shared" si="266"/>
        <v/>
      </c>
      <c r="BN206" s="4" t="str">
        <f t="shared" si="267"/>
        <v/>
      </c>
      <c r="BO206" s="4" t="str">
        <f t="shared" si="268"/>
        <v/>
      </c>
      <c r="BQ206" s="4">
        <f t="shared" si="274"/>
        <v>0</v>
      </c>
      <c r="BR206" s="4">
        <f t="shared" si="275"/>
        <v>0</v>
      </c>
    </row>
    <row r="207" spans="1:70" ht="22.5" customHeight="1" x14ac:dyDescent="0.15">
      <c r="A207" s="53" t="str">
        <f t="shared" si="252"/>
        <v/>
      </c>
      <c r="B207" s="103"/>
      <c r="C207" s="104"/>
      <c r="D207" s="104"/>
      <c r="E207" s="104"/>
      <c r="F207" s="104"/>
      <c r="G207" s="105"/>
      <c r="H207" s="106"/>
      <c r="I207" s="105"/>
      <c r="J207" s="106"/>
      <c r="K207" s="105"/>
      <c r="L207" s="106"/>
      <c r="M207" s="105"/>
      <c r="N207" s="106"/>
      <c r="O207" s="53" t="str">
        <f t="shared" si="225"/>
        <v/>
      </c>
      <c r="P207" s="57" t="str">
        <f>IF(B207="","",VLOOKUP(IF(R207&lt;20,R207,O207),$BT$6:$BY$105,4,0))</f>
        <v/>
      </c>
      <c r="Q207" s="8"/>
      <c r="R207" s="52" t="str">
        <f t="shared" si="227"/>
        <v/>
      </c>
      <c r="S207" s="83">
        <f t="shared" si="271"/>
        <v>0</v>
      </c>
      <c r="T207" s="4" t="str">
        <f t="shared" si="228"/>
        <v/>
      </c>
      <c r="U207" s="4" t="str">
        <f t="shared" si="229"/>
        <v/>
      </c>
      <c r="V207" s="4" t="str">
        <f t="shared" si="230"/>
        <v/>
      </c>
      <c r="W207" s="4" t="str">
        <f t="shared" si="231"/>
        <v/>
      </c>
      <c r="X207" s="4">
        <f t="shared" si="269"/>
        <v>0</v>
      </c>
      <c r="Y207" s="4">
        <f t="shared" si="224"/>
        <v>0</v>
      </c>
      <c r="Z207" s="4">
        <f t="shared" si="253"/>
        <v>0</v>
      </c>
      <c r="AA207" s="4" t="str">
        <f t="shared" si="254"/>
        <v/>
      </c>
      <c r="AB207" s="4">
        <f t="shared" si="255"/>
        <v>0</v>
      </c>
      <c r="AC207" s="4" t="str">
        <f t="shared" si="256"/>
        <v/>
      </c>
      <c r="AD207" s="4">
        <f t="shared" si="257"/>
        <v>0</v>
      </c>
      <c r="AE207" s="4" t="str">
        <f t="shared" si="258"/>
        <v/>
      </c>
      <c r="AF207" s="4">
        <f t="shared" si="259"/>
        <v>0</v>
      </c>
      <c r="AG207" s="4" t="str">
        <f t="shared" si="260"/>
        <v/>
      </c>
      <c r="AH207" s="4" t="str">
        <f t="shared" si="232"/>
        <v/>
      </c>
      <c r="AI207" s="4" t="str">
        <f>IF(AH207="","",Y207)</f>
        <v/>
      </c>
      <c r="AJ207" s="9">
        <f t="shared" si="234"/>
        <v>0</v>
      </c>
      <c r="AK207" s="9">
        <f t="shared" si="272"/>
        <v>0</v>
      </c>
      <c r="AL207" s="9">
        <f t="shared" si="273"/>
        <v>0</v>
      </c>
      <c r="AM207" s="52" t="str">
        <f t="shared" si="270"/>
        <v/>
      </c>
      <c r="AN207" s="4" t="str">
        <f t="shared" si="235"/>
        <v xml:space="preserve"> </v>
      </c>
      <c r="AO207" s="4" t="str">
        <f t="shared" si="236"/>
        <v/>
      </c>
      <c r="AP207" s="4" t="str">
        <f t="shared" si="237"/>
        <v/>
      </c>
      <c r="AQ207" s="4" t="str">
        <f t="shared" si="238"/>
        <v/>
      </c>
      <c r="AR207" s="4" t="str">
        <f t="shared" si="239"/>
        <v/>
      </c>
      <c r="AS207" s="4" t="str">
        <f t="shared" si="240"/>
        <v/>
      </c>
      <c r="AT207" s="4" t="str">
        <f t="shared" si="241"/>
        <v/>
      </c>
      <c r="AU207" s="4" t="str">
        <f t="shared" si="242"/>
        <v/>
      </c>
      <c r="AV207" s="4" t="str">
        <f t="shared" si="243"/>
        <v/>
      </c>
      <c r="AW207" s="4" t="str">
        <f t="shared" si="244"/>
        <v>999:99.99</v>
      </c>
      <c r="AX207" s="4" t="str">
        <f t="shared" si="245"/>
        <v>999:99.99</v>
      </c>
      <c r="AY207" s="4" t="str">
        <f t="shared" si="246"/>
        <v>999:99.99</v>
      </c>
      <c r="AZ207" s="4" t="str">
        <f t="shared" si="247"/>
        <v>999:99.99</v>
      </c>
      <c r="BA207" s="4">
        <f t="shared" si="248"/>
        <v>0</v>
      </c>
      <c r="BB207" s="4">
        <f t="shared" si="249"/>
        <v>0</v>
      </c>
      <c r="BC207" s="4">
        <f t="shared" si="250"/>
        <v>0</v>
      </c>
      <c r="BD207" s="4">
        <f t="shared" si="251"/>
        <v>0</v>
      </c>
      <c r="BG207" s="4">
        <v>100</v>
      </c>
      <c r="BH207" s="4" t="str">
        <f t="shared" si="261"/>
        <v/>
      </c>
      <c r="BI207" s="4" t="str">
        <f t="shared" si="262"/>
        <v/>
      </c>
      <c r="BJ207" s="4" t="str">
        <f t="shared" si="263"/>
        <v/>
      </c>
      <c r="BK207" s="4" t="str">
        <f t="shared" si="264"/>
        <v/>
      </c>
      <c r="BL207" s="4" t="str">
        <f t="shared" si="265"/>
        <v/>
      </c>
      <c r="BM207" s="4" t="str">
        <f t="shared" si="266"/>
        <v/>
      </c>
      <c r="BN207" s="4" t="str">
        <f t="shared" si="267"/>
        <v/>
      </c>
      <c r="BO207" s="4" t="str">
        <f t="shared" si="268"/>
        <v/>
      </c>
      <c r="BQ207" s="4">
        <f t="shared" si="274"/>
        <v>0</v>
      </c>
      <c r="BR207" s="4">
        <f t="shared" si="275"/>
        <v>0</v>
      </c>
    </row>
    <row r="208" spans="1:70" ht="16.5" customHeight="1" x14ac:dyDescent="0.15">
      <c r="P208" s="8"/>
      <c r="Q208" s="8"/>
      <c r="R208" s="8"/>
      <c r="S208" s="8"/>
      <c r="X208" s="30" t="s">
        <v>102</v>
      </c>
      <c r="Y208" s="4">
        <f>Y207</f>
        <v>0</v>
      </c>
      <c r="Z208" s="4">
        <f t="shared" si="253"/>
        <v>0</v>
      </c>
      <c r="AA208" s="4" t="str">
        <f t="shared" si="254"/>
        <v/>
      </c>
      <c r="AB208" s="4">
        <f t="shared" si="255"/>
        <v>0</v>
      </c>
      <c r="AC208" s="4" t="str">
        <f t="shared" si="256"/>
        <v/>
      </c>
      <c r="AD208" s="4">
        <f t="shared" si="257"/>
        <v>0</v>
      </c>
      <c r="AE208" s="4" t="str">
        <f t="shared" si="258"/>
        <v/>
      </c>
      <c r="AF208" s="4">
        <f t="shared" si="259"/>
        <v>0</v>
      </c>
      <c r="AH208" s="30" t="s">
        <v>101</v>
      </c>
      <c r="AJ208" s="58"/>
      <c r="AK208" s="9"/>
      <c r="AL208" s="9"/>
      <c r="BQ208" s="4">
        <f t="shared" si="274"/>
        <v>0</v>
      </c>
      <c r="BR208" s="4">
        <f t="shared" si="275"/>
        <v>0</v>
      </c>
    </row>
    <row r="209" spans="21:70" ht="16.5" customHeight="1" x14ac:dyDescent="0.15">
      <c r="AJ209" s="9"/>
      <c r="AK209" s="9"/>
      <c r="AL209" s="9"/>
      <c r="BQ209" s="4">
        <f>SUM(BQ6:BQ208)</f>
        <v>0</v>
      </c>
      <c r="BR209" s="4">
        <f>SUM(BR6:BR208)</f>
        <v>0</v>
      </c>
    </row>
    <row r="210" spans="21:70" ht="16.5" customHeight="1" x14ac:dyDescent="0.15">
      <c r="V210" s="5" t="s">
        <v>190</v>
      </c>
      <c r="W210" s="5" t="s">
        <v>191</v>
      </c>
      <c r="X210" s="5" t="s">
        <v>192</v>
      </c>
    </row>
    <row r="211" spans="21:70" ht="16.5" customHeight="1" x14ac:dyDescent="0.15">
      <c r="U211" s="30" t="s">
        <v>182</v>
      </c>
      <c r="V211" s="4">
        <f>COUNTIF($T$6:$T$105,1)</f>
        <v>0</v>
      </c>
      <c r="W211" s="4">
        <f>SUMIF($T$6:$T$105,1,$AK$6:$AK$105)</f>
        <v>0</v>
      </c>
      <c r="X211" s="4">
        <f>SUMIF($T$6:$T$105,1,$AL$6:$AL$105)</f>
        <v>0</v>
      </c>
    </row>
    <row r="212" spans="21:70" ht="16.5" customHeight="1" x14ac:dyDescent="0.15">
      <c r="U212" s="30" t="s">
        <v>183</v>
      </c>
      <c r="V212" s="4">
        <f>COUNTIF($T$6:$T$105,2)</f>
        <v>0</v>
      </c>
      <c r="W212" s="4">
        <f>SUMIF($T$6:$T$105,2,$AK$6:$AK$105)</f>
        <v>0</v>
      </c>
      <c r="X212" s="4">
        <f>SUMIF($T$6:$T$105,2,$AL$6:$AL$105)</f>
        <v>0</v>
      </c>
    </row>
    <row r="213" spans="21:70" ht="16.5" customHeight="1" x14ac:dyDescent="0.15">
      <c r="U213" s="30" t="s">
        <v>184</v>
      </c>
      <c r="V213" s="4">
        <f>COUNTIF($T$6:$T$105,3)</f>
        <v>0</v>
      </c>
      <c r="W213" s="4">
        <f>SUMIF($T$6:$T$105,3,$AK$6:$AK$105)</f>
        <v>0</v>
      </c>
      <c r="X213" s="4">
        <f>SUMIF($T$6:$T$105,3,$AL$6:$AL$105)</f>
        <v>0</v>
      </c>
    </row>
    <row r="214" spans="21:70" ht="16.5" customHeight="1" x14ac:dyDescent="0.15">
      <c r="U214" s="30" t="s">
        <v>185</v>
      </c>
      <c r="V214" s="4">
        <f>COUNTIF($T$6:$T$105,5)</f>
        <v>0</v>
      </c>
      <c r="W214" s="4">
        <f>SUMIF($T$6:$T$105,5,$AK$6:$AK$105)</f>
        <v>0</v>
      </c>
      <c r="X214" s="4">
        <f>SUMIF($T$6:$T$105,5,$AL$6:$AL$105)</f>
        <v>0</v>
      </c>
    </row>
    <row r="216" spans="21:70" ht="16.5" customHeight="1" x14ac:dyDescent="0.15">
      <c r="U216" s="30" t="s">
        <v>186</v>
      </c>
      <c r="V216" s="4">
        <f>COUNTIF($T$108:$T$207,1)</f>
        <v>0</v>
      </c>
      <c r="W216" s="4">
        <f>SUMIF($T$108:$T$207,1,$AK$108:$AK$207)</f>
        <v>0</v>
      </c>
      <c r="X216" s="4">
        <f>SUMIF($T$108:$T$207,1,$AL$108:$AL$207)</f>
        <v>0</v>
      </c>
    </row>
    <row r="217" spans="21:70" ht="16.5" customHeight="1" x14ac:dyDescent="0.15">
      <c r="U217" s="30" t="s">
        <v>187</v>
      </c>
      <c r="V217" s="4">
        <f>COUNTIF($T$108:$T$207,2)</f>
        <v>0</v>
      </c>
      <c r="W217" s="4">
        <f>SUMIF($T$108:$T$207,2,$AK$108:$AK$207)</f>
        <v>0</v>
      </c>
      <c r="X217" s="4">
        <f>SUMIF($T$108:$T$207,2,$AL$108:$AL$207)</f>
        <v>0</v>
      </c>
    </row>
    <row r="218" spans="21:70" ht="16.5" customHeight="1" x14ac:dyDescent="0.15">
      <c r="U218" s="30" t="s">
        <v>188</v>
      </c>
      <c r="V218" s="4">
        <f>COUNTIF($T$108:$T$207,3)</f>
        <v>0</v>
      </c>
      <c r="W218" s="4">
        <f>SUMIF($T$108:$T$207,3,$AK$108:$AK$207)</f>
        <v>0</v>
      </c>
      <c r="X218" s="4">
        <f>SUMIF($T$108:$T$207,3,$AL$108:$AL$207)</f>
        <v>0</v>
      </c>
    </row>
    <row r="219" spans="21:70" ht="16.5" customHeight="1" x14ac:dyDescent="0.15">
      <c r="U219" s="30" t="s">
        <v>189</v>
      </c>
      <c r="V219" s="4">
        <f>COUNTIF($T$108:$T$207,5)</f>
        <v>0</v>
      </c>
      <c r="W219" s="4">
        <f>SUMIF($T$108:$T$207,5,$AK$108:$AK$207)</f>
        <v>0</v>
      </c>
      <c r="X219" s="4">
        <f>SUMIF($T$108:$T$207,5,$AL$108:$AL$207)</f>
        <v>0</v>
      </c>
    </row>
  </sheetData>
  <sheetProtection algorithmName="SHA-512" hashValue="eGm/QjbCVCKk8eBvgmTVNJyZ+x2fmjPlLmi6A4C2mgHWXU36j4DE6Pg2Gabxq8Etrbx6tHL8eCLocxUVNV/0WA==" saltValue="me9iNgMFjgsxqlbGywgXFQ==" spinCount="100000" sheet="1" selectLockedCells="1"/>
  <dataConsolidate/>
  <mergeCells count="10">
    <mergeCell ref="V1:W1"/>
    <mergeCell ref="V2:W2"/>
    <mergeCell ref="BA4:BD4"/>
    <mergeCell ref="G4:H4"/>
    <mergeCell ref="I4:J4"/>
    <mergeCell ref="K4:L4"/>
    <mergeCell ref="M4:N4"/>
    <mergeCell ref="AW4:AZ4"/>
    <mergeCell ref="AO4:AR4"/>
    <mergeCell ref="AS4:AV4"/>
  </mergeCells>
  <phoneticPr fontId="2"/>
  <conditionalFormatting sqref="G6:G105">
    <cfRule type="expression" dxfId="38" priority="4">
      <formula>AND(G6="",H6&lt;&gt;"")</formula>
    </cfRule>
    <cfRule type="expression" dxfId="37" priority="9">
      <formula>$BA6=1</formula>
    </cfRule>
  </conditionalFormatting>
  <conditionalFormatting sqref="G108:G207">
    <cfRule type="expression" dxfId="36" priority="12">
      <formula>AND(G108="",H108&lt;&gt;"")</formula>
    </cfRule>
    <cfRule type="expression" dxfId="35" priority="15">
      <formula>$BA108=1</formula>
    </cfRule>
  </conditionalFormatting>
  <conditionalFormatting sqref="H6:H105">
    <cfRule type="expression" dxfId="34" priority="7">
      <formula>AND(G6&lt;&gt;"",H6="")</formula>
    </cfRule>
  </conditionalFormatting>
  <conditionalFormatting sqref="H108:H207">
    <cfRule type="expression" dxfId="33" priority="14">
      <formula>AND(G108&lt;&gt;"",H108="")</formula>
    </cfRule>
  </conditionalFormatting>
  <conditionalFormatting sqref="I6:I105">
    <cfRule type="expression" dxfId="32" priority="2">
      <formula>AND(I6="",J6&lt;&gt;"")</formula>
    </cfRule>
    <cfRule type="expression" dxfId="31" priority="3">
      <formula>$BA6=1</formula>
    </cfRule>
  </conditionalFormatting>
  <conditionalFormatting sqref="I108:I207">
    <cfRule type="expression" dxfId="30" priority="10">
      <formula>AND(I108="",J108&lt;&gt;"")</formula>
    </cfRule>
    <cfRule type="expression" dxfId="29" priority="11">
      <formula>$BA108=1</formula>
    </cfRule>
  </conditionalFormatting>
  <conditionalFormatting sqref="J6:J105">
    <cfRule type="expression" dxfId="28" priority="6">
      <formula>AND(I6&lt;&gt;"",J6="")</formula>
    </cfRule>
  </conditionalFormatting>
  <conditionalFormatting sqref="J108:J207">
    <cfRule type="expression" dxfId="27" priority="13">
      <formula>AND(I108&lt;&gt;"",J108="")</formula>
    </cfRule>
  </conditionalFormatting>
  <conditionalFormatting sqref="K6:K105">
    <cfRule type="expression" dxfId="26" priority="1">
      <formula>AND(K6="",L6&lt;&gt;"")</formula>
    </cfRule>
    <cfRule type="expression" dxfId="25" priority="8">
      <formula>$BC6=1</formula>
    </cfRule>
  </conditionalFormatting>
  <conditionalFormatting sqref="K108:K207">
    <cfRule type="expression" dxfId="24" priority="20">
      <formula>AND(K108="",L108&lt;&gt;"")</formula>
    </cfRule>
    <cfRule type="expression" dxfId="23" priority="41">
      <formula>$BC108=1</formula>
    </cfRule>
  </conditionalFormatting>
  <conditionalFormatting sqref="L6:L105">
    <cfRule type="expression" dxfId="22" priority="5">
      <formula>AND(K6&lt;&gt;"",L6="")</formula>
    </cfRule>
  </conditionalFormatting>
  <conditionalFormatting sqref="L108:L207">
    <cfRule type="expression" dxfId="21" priority="27">
      <formula>AND(K108&lt;&gt;"",L108="")</formula>
    </cfRule>
  </conditionalFormatting>
  <conditionalFormatting sqref="M6:M105">
    <cfRule type="expression" dxfId="20" priority="18">
      <formula>AND(M6="",N6&lt;&gt;"")</formula>
    </cfRule>
    <cfRule type="expression" dxfId="19" priority="19">
      <formula>$BC6=1</formula>
    </cfRule>
  </conditionalFormatting>
  <conditionalFormatting sqref="M108:M207">
    <cfRule type="expression" dxfId="18" priority="16">
      <formula>AND(M108="",N108&lt;&gt;"")</formula>
    </cfRule>
    <cfRule type="expression" dxfId="17" priority="17">
      <formula>$BC108=1</formula>
    </cfRule>
  </conditionalFormatting>
  <conditionalFormatting sqref="N6:N105">
    <cfRule type="expression" dxfId="16" priority="29">
      <formula>AND(M6&lt;&gt;"",N6="")</formula>
    </cfRule>
  </conditionalFormatting>
  <conditionalFormatting sqref="N108:N207">
    <cfRule type="expression" dxfId="15" priority="26">
      <formula>AND(M108&lt;&gt;"",N108="")</formula>
    </cfRule>
  </conditionalFormatting>
  <dataValidations xWindow="1242" yWindow="184" count="10">
    <dataValidation imeMode="on" allowBlank="1" showInputMessage="1" showErrorMessage="1" promptTitle="名" prompt="選手の名を入力して下さい。" sqref="D6:D105 D108:D207" xr:uid="{00000000-0002-0000-0100-000000000000}"/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N108:N207 H108:H207 N6:N105 L6:L105 J6:J105 J108:J207 L108:L207 H6:H105" xr:uid="{00000000-0002-0000-0100-000001000000}">
      <formula1>1</formula1>
      <formula2>2000</formula2>
    </dataValidation>
    <dataValidation allowBlank="1" showInputMessage="1" showErrorMessage="1" prompt="入力不要" sqref="A6:A105 A108:A207 T6:U207 O6:Q105 O108:Q207" xr:uid="{00000000-0002-0000-0100-000002000000}"/>
    <dataValidation imeMode="on" allowBlank="1" showInputMessage="1" showErrorMessage="1" promptTitle="姓" prompt="選手の姓を入力して下さい。" sqref="C6:C105 C108:C207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E108:E207 E6:E105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F108:F207 F6:F105" xr:uid="{00000000-0002-0000-0100-000005000000}"/>
    <dataValidation type="date" imeMode="off" operator="lessThanOrEqual" allowBlank="1" showInputMessage="1" showErrorMessage="1" error="未就学児は出場出来ません。" promptTitle="入力形式" prompt="例　1943/01/14 の形式で_x000a_入力して下さい。" sqref="B6:B105" xr:uid="{00000000-0002-0000-0100-000006000000}">
      <formula1>$X$2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108:B207" xr:uid="{00000000-0002-0000-0100-000007000000}">
      <formula1>TODAY()-1*365</formula1>
    </dataValidation>
    <dataValidation type="list" allowBlank="1" showInputMessage="1" showErrorMessage="1" promptTitle="種目選択" prompt="出場種目を選択して下さい。" sqref="G108:G207 I108:I207 I6:I105 G6:G105" xr:uid="{00000000-0002-0000-0100-000008000000}">
      <formula1>$BZ$6:$BZ$10</formula1>
    </dataValidation>
    <dataValidation type="list" allowBlank="1" showInputMessage="1" showErrorMessage="1" sqref="K6:K105 M108:M207 M6:M105 K108:K207" xr:uid="{00000000-0002-0000-0100-000009000000}">
      <formula1>IF($S6&gt;13,$BZ$12:$BZ$15,$BZ$17:$BZ$19)</formula1>
    </dataValidation>
  </dataValidations>
  <pageMargins left="0.19685039370078741" right="0.19685039370078741" top="0.39370078740157483" bottom="0.39370078740157483" header="0.51181102362204722" footer="0.51181102362204722"/>
  <pageSetup paperSize="9" scale="79" fitToHeight="2" orientation="landscape" r:id="rId1"/>
  <headerFooter alignWithMargins="0"/>
  <rowBreaks count="3" manualBreakCount="3">
    <brk id="33" max="16" man="1"/>
    <brk id="106" max="16" man="1"/>
    <brk id="13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P105"/>
  <sheetViews>
    <sheetView showGridLines="0" workbookViewId="0">
      <pane ySplit="5" topLeftCell="A6" activePane="bottomLeft" state="frozen"/>
      <selection pane="bottomLeft" activeCell="C7" sqref="C7"/>
    </sheetView>
  </sheetViews>
  <sheetFormatPr defaultColWidth="9.140625" defaultRowHeight="14.25" customHeight="1" x14ac:dyDescent="0.15"/>
  <cols>
    <col min="1" max="1" width="4.42578125" style="15" customWidth="1"/>
    <col min="2" max="2" width="13.85546875" customWidth="1"/>
    <col min="3" max="3" width="7.85546875" style="15" customWidth="1"/>
    <col min="4" max="4" width="9.85546875" bestFit="1" customWidth="1"/>
    <col min="5" max="8" width="12.85546875" customWidth="1"/>
    <col min="9" max="9" width="11.85546875" customWidth="1"/>
    <col min="10" max="10" width="5.7109375" style="15" hidden="1" customWidth="1"/>
    <col min="11" max="12" width="11.85546875" style="15" hidden="1" customWidth="1"/>
    <col min="13" max="16" width="3.7109375" hidden="1" customWidth="1"/>
    <col min="17" max="17" width="12.28515625" hidden="1" customWidth="1"/>
    <col min="18" max="21" width="3.7109375" hidden="1" customWidth="1"/>
    <col min="22" max="22" width="5.7109375" hidden="1" customWidth="1"/>
    <col min="23" max="23" width="18.7109375" hidden="1" customWidth="1"/>
    <col min="24" max="24" width="5.7109375" hidden="1" customWidth="1"/>
    <col min="25" max="26" width="4.5703125" hidden="1" customWidth="1"/>
    <col min="27" max="27" width="7.7109375" hidden="1" customWidth="1"/>
    <col min="28" max="28" width="4.5703125" hidden="1" customWidth="1"/>
    <col min="29" max="29" width="7.7109375" hidden="1" customWidth="1"/>
    <col min="30" max="30" width="4.5703125" hidden="1" customWidth="1"/>
    <col min="31" max="31" width="7.7109375" hidden="1" customWidth="1"/>
    <col min="32" max="32" width="4.5703125" hidden="1" customWidth="1"/>
    <col min="33" max="33" width="5.7109375" hidden="1" customWidth="1"/>
    <col min="34" max="34" width="4.5703125" hidden="1" customWidth="1"/>
    <col min="35" max="35" width="7.7109375" hidden="1" customWidth="1"/>
    <col min="36" max="36" width="4.5703125" hidden="1" customWidth="1"/>
    <col min="37" max="37" width="7.7109375" hidden="1" customWidth="1"/>
    <col min="38" max="38" width="4.5703125" hidden="1" customWidth="1"/>
    <col min="39" max="39" width="7.7109375" hidden="1" customWidth="1"/>
    <col min="40" max="40" width="4.5703125" hidden="1" customWidth="1"/>
    <col min="41" max="41" width="5.7109375" hidden="1" customWidth="1"/>
    <col min="42" max="42" width="4.5703125" hidden="1" customWidth="1"/>
  </cols>
  <sheetData>
    <row r="1" spans="1:42" ht="22.5" customHeight="1" x14ac:dyDescent="0.15">
      <c r="A1" s="61" t="str">
        <f>申込書!B3</f>
        <v>東京アクアティクスセンター杯水泳大会2023</v>
      </c>
      <c r="H1" s="2"/>
      <c r="I1" s="2"/>
    </row>
    <row r="2" spans="1:42" ht="14.25" customHeight="1" x14ac:dyDescent="0.15">
      <c r="B2" s="34"/>
      <c r="C2" s="84"/>
      <c r="D2" s="34"/>
      <c r="E2" s="34"/>
      <c r="F2" s="34"/>
      <c r="G2" s="34"/>
      <c r="H2" s="34"/>
      <c r="I2" s="34"/>
    </row>
    <row r="3" spans="1:42" ht="14.25" customHeight="1" x14ac:dyDescent="0.15">
      <c r="A3" s="48"/>
      <c r="B3" s="10" t="str">
        <f>IF(申込書!C11="","「申込書」シートでチーム名を選択して下さい。",申込書!C11)</f>
        <v>「申込書」シートでチーム名を選択して下さい。</v>
      </c>
      <c r="C3" s="85"/>
      <c r="D3" s="49"/>
      <c r="E3" s="49"/>
      <c r="F3" s="49"/>
      <c r="G3" s="49"/>
      <c r="H3" s="49"/>
    </row>
    <row r="4" spans="1:42" ht="14.25" customHeight="1" x14ac:dyDescent="0.15">
      <c r="B4" s="2"/>
      <c r="C4" s="11"/>
      <c r="F4" s="25" t="s">
        <v>26</v>
      </c>
      <c r="M4" s="147" t="s">
        <v>62</v>
      </c>
      <c r="N4" s="147"/>
      <c r="O4" s="147"/>
      <c r="P4" s="147"/>
      <c r="R4" s="147" t="s">
        <v>105</v>
      </c>
      <c r="S4" s="147"/>
      <c r="T4" s="147"/>
      <c r="U4" s="147"/>
      <c r="V4" s="15"/>
      <c r="W4" s="15"/>
      <c r="X4" s="15"/>
      <c r="Y4" s="15"/>
      <c r="AA4" s="15" t="s">
        <v>200</v>
      </c>
      <c r="AB4" s="15"/>
      <c r="AC4" s="15" t="s">
        <v>201</v>
      </c>
      <c r="AD4" s="15"/>
      <c r="AE4" s="15" t="s">
        <v>202</v>
      </c>
      <c r="AF4" s="15"/>
      <c r="AG4" s="15" t="s">
        <v>203</v>
      </c>
      <c r="AH4" s="15"/>
      <c r="AI4" s="15" t="s">
        <v>200</v>
      </c>
      <c r="AJ4" s="15"/>
      <c r="AK4" s="15" t="s">
        <v>201</v>
      </c>
      <c r="AL4" s="15"/>
      <c r="AM4" s="15" t="s">
        <v>202</v>
      </c>
      <c r="AN4" s="15"/>
      <c r="AO4" s="15" t="s">
        <v>203</v>
      </c>
    </row>
    <row r="5" spans="1:42" s="15" customFormat="1" ht="14.25" customHeight="1" x14ac:dyDescent="0.15">
      <c r="A5" s="12" t="s">
        <v>7</v>
      </c>
      <c r="B5" s="12" t="s">
        <v>8</v>
      </c>
      <c r="C5" s="12" t="s">
        <v>39</v>
      </c>
      <c r="D5" s="12" t="s">
        <v>13</v>
      </c>
      <c r="E5" s="12" t="s">
        <v>9</v>
      </c>
      <c r="F5" s="12" t="s">
        <v>10</v>
      </c>
      <c r="G5" s="12" t="s">
        <v>11</v>
      </c>
      <c r="H5" s="12" t="s">
        <v>12</v>
      </c>
      <c r="I5" s="24"/>
      <c r="J5" s="59" t="s">
        <v>179</v>
      </c>
      <c r="K5" s="59" t="s">
        <v>181</v>
      </c>
      <c r="L5" s="59" t="s">
        <v>180</v>
      </c>
      <c r="M5" s="15" t="s">
        <v>21</v>
      </c>
      <c r="N5" s="15" t="s">
        <v>22</v>
      </c>
      <c r="O5" s="15" t="s">
        <v>23</v>
      </c>
      <c r="P5" s="15" t="s">
        <v>24</v>
      </c>
      <c r="Q5" s="15" t="s">
        <v>104</v>
      </c>
      <c r="R5" s="15" t="s">
        <v>21</v>
      </c>
      <c r="S5" s="15" t="s">
        <v>22</v>
      </c>
      <c r="T5" s="15" t="s">
        <v>23</v>
      </c>
      <c r="U5" s="15" t="s">
        <v>24</v>
      </c>
      <c r="V5" s="15" t="s">
        <v>215</v>
      </c>
      <c r="W5" s="15" t="s">
        <v>216</v>
      </c>
      <c r="X5" s="15" t="s">
        <v>214</v>
      </c>
    </row>
    <row r="6" spans="1:42" s="15" customFormat="1" ht="14.25" customHeight="1" x14ac:dyDescent="0.15">
      <c r="A6" s="20" t="s">
        <v>171</v>
      </c>
      <c r="B6" s="13"/>
      <c r="C6" s="13"/>
      <c r="D6" s="13"/>
      <c r="E6" s="14"/>
      <c r="F6" s="13"/>
      <c r="G6" s="13"/>
      <c r="H6" s="13"/>
      <c r="M6"/>
      <c r="N6" t="str">
        <f>IF(F6="","",VLOOKUP(F6,#REF!,20,0))</f>
        <v/>
      </c>
      <c r="O6" t="str">
        <f>IF(G6="","",VLOOKUP(G6,#REF!,20,0))</f>
        <v/>
      </c>
      <c r="P6" t="str">
        <f>IF(H6="","",VLOOKUP(H6,#REF!,20,0))</f>
        <v/>
      </c>
      <c r="Q6" s="4"/>
      <c r="R6"/>
      <c r="S6"/>
      <c r="T6" t="str">
        <f>IF(M6="","",VLOOKUP(M6,#REF!,20,0))</f>
        <v/>
      </c>
      <c r="U6" t="str">
        <f>IF(N6="","",VLOOKUP(N6,#REF!,20,0))</f>
        <v/>
      </c>
      <c r="V6"/>
      <c r="W6"/>
      <c r="X6"/>
      <c r="Y6"/>
      <c r="AA6" s="88" t="str">
        <f>個人種目!BH6</f>
        <v/>
      </c>
      <c r="AB6" s="89" t="str">
        <f>個人種目!BI6</f>
        <v/>
      </c>
      <c r="AC6" s="88" t="str">
        <f>個人種目!BJ6</f>
        <v/>
      </c>
      <c r="AD6" s="89" t="str">
        <f>個人種目!BK6</f>
        <v/>
      </c>
      <c r="AE6" s="88" t="str">
        <f>個人種目!BL6</f>
        <v/>
      </c>
      <c r="AF6" s="89" t="str">
        <f>個人種目!BM6</f>
        <v/>
      </c>
      <c r="AG6" s="88" t="str">
        <f>個人種目!BN6</f>
        <v/>
      </c>
      <c r="AH6" s="89" t="str">
        <f>個人種目!BO6</f>
        <v/>
      </c>
      <c r="AI6" s="88" t="str">
        <f>個人種目!BH108</f>
        <v/>
      </c>
      <c r="AJ6" s="89" t="str">
        <f>個人種目!BI108</f>
        <v/>
      </c>
      <c r="AK6" s="88" t="str">
        <f>個人種目!BJ108</f>
        <v/>
      </c>
      <c r="AL6" s="89" t="str">
        <f>個人種目!BK108</f>
        <v/>
      </c>
      <c r="AM6" s="88" t="str">
        <f>個人種目!BL108</f>
        <v/>
      </c>
      <c r="AN6" s="89" t="str">
        <f>個人種目!BM108</f>
        <v/>
      </c>
      <c r="AO6" s="88" t="str">
        <f>個人種目!BN108</f>
        <v/>
      </c>
      <c r="AP6" s="89" t="str">
        <f>個人種目!BO108</f>
        <v/>
      </c>
    </row>
    <row r="7" spans="1:42" ht="14.25" customHeight="1" x14ac:dyDescent="0.15">
      <c r="A7" s="12" t="str">
        <f>IF(C7="","",1)</f>
        <v/>
      </c>
      <c r="B7" s="16" t="str">
        <f>IF(C7="","",申込書!$C$15)</f>
        <v/>
      </c>
      <c r="C7" s="86"/>
      <c r="D7" s="71"/>
      <c r="E7" s="72"/>
      <c r="F7" s="72"/>
      <c r="G7" s="72"/>
      <c r="H7" s="72"/>
      <c r="I7" s="23" t="str">
        <f>IF(COUNTIF(R7:U7,"&gt;1")&gt;0,"泳者重複!!","")</f>
        <v/>
      </c>
      <c r="J7" s="15" t="str">
        <f>IF(C7="男子","0",IF(C7="女子","5",""))</f>
        <v/>
      </c>
      <c r="K7" s="15">
        <f>IF(AND(SUM(V7:X7)=0,$C7=LEFT(K$5,2)),1,0)</f>
        <v>0</v>
      </c>
      <c r="L7" s="15">
        <f>IF(AND(SUM(W7:Y7)=0,$C7=LEFT(L$5,2)),1,0)</f>
        <v>0</v>
      </c>
      <c r="M7" t="str">
        <f t="shared" ref="M7:P8" si="0">IF(E7="","",IF($C7="男子",VLOOKUP(E7,$AA$6:$AB$105,2,0),VLOOKUP(E7,$AI$6:$AJ$105,2,0)))</f>
        <v/>
      </c>
      <c r="N7" t="str">
        <f t="shared" si="0"/>
        <v/>
      </c>
      <c r="O7" t="str">
        <f t="shared" si="0"/>
        <v/>
      </c>
      <c r="P7" t="str">
        <f t="shared" si="0"/>
        <v/>
      </c>
      <c r="Q7" s="4" t="str">
        <f>IF(D7="","999:99.99"," "&amp;LEFT(RIGHT("        "&amp;TEXT(D7,"0.00"),7),2)&amp;":"&amp;RIGHT(TEXT(D7,"0.00"),5))</f>
        <v>999:99.99</v>
      </c>
      <c r="R7">
        <f t="shared" ref="R7:U8" si="1">IF(E7="",0,COUNTIF($E$7:$H$8,E7))</f>
        <v>0</v>
      </c>
      <c r="S7">
        <f t="shared" si="1"/>
        <v>0</v>
      </c>
      <c r="T7">
        <f t="shared" si="1"/>
        <v>0</v>
      </c>
      <c r="U7">
        <f t="shared" si="1"/>
        <v>0</v>
      </c>
      <c r="V7">
        <f>IF(AND(C7="",OR(D7&lt;&gt;"",E7&lt;&gt;"",F7&lt;&gt;"",G7&lt;&gt;"",H7&lt;&gt;"")),1,0)</f>
        <v>0</v>
      </c>
      <c r="W7">
        <f>IF(AND(C7&lt;&gt;"",D7=""),1,0)</f>
        <v>0</v>
      </c>
      <c r="X7">
        <f>IF(AND(C7&lt;&gt;"",OR(E7="",F7="",G7="",H7="")),1,0)</f>
        <v>0</v>
      </c>
      <c r="AA7" s="90" t="str">
        <f>個人種目!BH7</f>
        <v/>
      </c>
      <c r="AB7" s="91" t="str">
        <f>個人種目!BI7</f>
        <v/>
      </c>
      <c r="AC7" s="90" t="str">
        <f>個人種目!BJ7</f>
        <v/>
      </c>
      <c r="AD7" s="91" t="str">
        <f>個人種目!BK7</f>
        <v/>
      </c>
      <c r="AE7" s="90" t="str">
        <f>個人種目!BL7</f>
        <v/>
      </c>
      <c r="AF7" s="91" t="str">
        <f>個人種目!BM7</f>
        <v/>
      </c>
      <c r="AG7" s="90" t="str">
        <f>個人種目!BN7</f>
        <v/>
      </c>
      <c r="AH7" s="91" t="str">
        <f>個人種目!BO7</f>
        <v/>
      </c>
      <c r="AI7" s="90" t="str">
        <f>個人種目!BH109</f>
        <v/>
      </c>
      <c r="AJ7" s="91" t="str">
        <f>個人種目!BI109</f>
        <v/>
      </c>
      <c r="AK7" s="90" t="str">
        <f>個人種目!BJ109</f>
        <v/>
      </c>
      <c r="AL7" s="91" t="str">
        <f>個人種目!BK109</f>
        <v/>
      </c>
      <c r="AM7" s="90" t="str">
        <f>個人種目!BL109</f>
        <v/>
      </c>
      <c r="AN7" s="91" t="str">
        <f>個人種目!BM109</f>
        <v/>
      </c>
      <c r="AO7" s="90" t="str">
        <f>個人種目!BN109</f>
        <v/>
      </c>
      <c r="AP7" s="91" t="str">
        <f>個人種目!BO109</f>
        <v/>
      </c>
    </row>
    <row r="8" spans="1:42" ht="14.25" customHeight="1" x14ac:dyDescent="0.15">
      <c r="A8" s="12" t="str">
        <f>IF(C8="","",A7+1)</f>
        <v/>
      </c>
      <c r="B8" s="16" t="str">
        <f>IF(C8="","",申込書!$C$15)</f>
        <v/>
      </c>
      <c r="C8" s="86"/>
      <c r="D8" s="71"/>
      <c r="E8" s="72"/>
      <c r="F8" s="72"/>
      <c r="G8" s="72"/>
      <c r="H8" s="72"/>
      <c r="I8" s="23" t="str">
        <f>IF(COUNTIF(R8:U8,"&gt;1")&gt;0,"泳者重複!!","")</f>
        <v/>
      </c>
      <c r="J8" s="15" t="str">
        <f>IF(C8="男子","0",IF(C8="女子","5",""))</f>
        <v/>
      </c>
      <c r="K8" s="15">
        <f>IF(AND(SUM(V8:X8)=0,$C8=LEFT(K$5,2)),1,0)</f>
        <v>0</v>
      </c>
      <c r="L8" s="15">
        <f>IF(AND(SUM(W8:Y8)=0,$C8=LEFT(L$5,2)),1,0)</f>
        <v>0</v>
      </c>
      <c r="M8" t="str">
        <f t="shared" si="0"/>
        <v/>
      </c>
      <c r="N8" t="str">
        <f t="shared" si="0"/>
        <v/>
      </c>
      <c r="O8" t="str">
        <f t="shared" si="0"/>
        <v/>
      </c>
      <c r="P8" t="str">
        <f t="shared" si="0"/>
        <v/>
      </c>
      <c r="Q8" s="4" t="str">
        <f>IF(D8="","999:99.99"," "&amp;LEFT(RIGHT("        "&amp;TEXT(D8,"0.00"),7),2)&amp;":"&amp;RIGHT(TEXT(D8,"0.00"),5))</f>
        <v>999:99.99</v>
      </c>
      <c r="R8">
        <f t="shared" si="1"/>
        <v>0</v>
      </c>
      <c r="S8">
        <f t="shared" si="1"/>
        <v>0</v>
      </c>
      <c r="T8">
        <f t="shared" si="1"/>
        <v>0</v>
      </c>
      <c r="U8">
        <f t="shared" si="1"/>
        <v>0</v>
      </c>
      <c r="V8">
        <f t="shared" ref="V8:V36" si="2">IF(AND(C8="",OR(D8&lt;&gt;"",E8&lt;&gt;"",F8&lt;&gt;"",G8&lt;&gt;"",H8&lt;&gt;"")),1,0)</f>
        <v>0</v>
      </c>
      <c r="W8">
        <f t="shared" ref="W8:W36" si="3">IF(AND(C8&lt;&gt;"",D8=""),1,0)</f>
        <v>0</v>
      </c>
      <c r="X8">
        <f t="shared" ref="X8:X36" si="4">IF(AND(C8&lt;&gt;"",OR(E8="",F8="",G8="",H8="")),1,0)</f>
        <v>0</v>
      </c>
      <c r="AA8" s="90" t="str">
        <f>個人種目!BH8</f>
        <v/>
      </c>
      <c r="AB8" s="91" t="str">
        <f>個人種目!BI8</f>
        <v/>
      </c>
      <c r="AC8" s="90" t="str">
        <f>個人種目!BJ8</f>
        <v/>
      </c>
      <c r="AD8" s="91" t="str">
        <f>個人種目!BK8</f>
        <v/>
      </c>
      <c r="AE8" s="90" t="str">
        <f>個人種目!BL8</f>
        <v/>
      </c>
      <c r="AF8" s="91" t="str">
        <f>個人種目!BM8</f>
        <v/>
      </c>
      <c r="AG8" s="90" t="str">
        <f>個人種目!BN8</f>
        <v/>
      </c>
      <c r="AH8" s="91" t="str">
        <f>個人種目!BO8</f>
        <v/>
      </c>
      <c r="AI8" s="90" t="str">
        <f>個人種目!BH110</f>
        <v/>
      </c>
      <c r="AJ8" s="91" t="str">
        <f>個人種目!BI110</f>
        <v/>
      </c>
      <c r="AK8" s="90" t="str">
        <f>個人種目!BJ110</f>
        <v/>
      </c>
      <c r="AL8" s="91" t="str">
        <f>個人種目!BK110</f>
        <v/>
      </c>
      <c r="AM8" s="90" t="str">
        <f>個人種目!BL110</f>
        <v/>
      </c>
      <c r="AN8" s="91" t="str">
        <f>個人種目!BM110</f>
        <v/>
      </c>
      <c r="AO8" s="90" t="str">
        <f>個人種目!BN110</f>
        <v/>
      </c>
      <c r="AP8" s="91" t="str">
        <f>個人種目!BO110</f>
        <v/>
      </c>
    </row>
    <row r="9" spans="1:42" ht="14.25" customHeight="1" x14ac:dyDescent="0.15">
      <c r="C9" s="87"/>
      <c r="D9" s="68"/>
      <c r="E9" s="94"/>
      <c r="F9" s="95"/>
      <c r="G9" s="95"/>
      <c r="H9" s="95"/>
      <c r="I9" s="66" t="str">
        <f>IF(COUNTIF(R9:U9,"&gt;2")&gt;0,"泳者重複!!","")</f>
        <v/>
      </c>
      <c r="K9" s="15">
        <f>SUM(K7:K8)</f>
        <v>0</v>
      </c>
      <c r="L9" s="15">
        <f>SUM(L7:L8)</f>
        <v>0</v>
      </c>
      <c r="Q9" s="4"/>
      <c r="AA9" s="90" t="str">
        <f>個人種目!BH9</f>
        <v/>
      </c>
      <c r="AB9" s="91" t="str">
        <f>個人種目!BI9</f>
        <v/>
      </c>
      <c r="AC9" s="90" t="str">
        <f>個人種目!BJ9</f>
        <v/>
      </c>
      <c r="AD9" s="91" t="str">
        <f>個人種目!BK9</f>
        <v/>
      </c>
      <c r="AE9" s="90" t="str">
        <f>個人種目!BL9</f>
        <v/>
      </c>
      <c r="AF9" s="91" t="str">
        <f>個人種目!BM9</f>
        <v/>
      </c>
      <c r="AG9" s="90" t="str">
        <f>個人種目!BN9</f>
        <v/>
      </c>
      <c r="AH9" s="91" t="str">
        <f>個人種目!BO9</f>
        <v/>
      </c>
      <c r="AI9" s="90" t="str">
        <f>個人種目!BH111</f>
        <v/>
      </c>
      <c r="AJ9" s="91" t="str">
        <f>個人種目!BI111</f>
        <v/>
      </c>
      <c r="AK9" s="90" t="str">
        <f>個人種目!BJ111</f>
        <v/>
      </c>
      <c r="AL9" s="91" t="str">
        <f>個人種目!BK111</f>
        <v/>
      </c>
      <c r="AM9" s="90" t="str">
        <f>個人種目!BL111</f>
        <v/>
      </c>
      <c r="AN9" s="91" t="str">
        <f>個人種目!BM111</f>
        <v/>
      </c>
      <c r="AO9" s="90" t="str">
        <f>個人種目!BN111</f>
        <v/>
      </c>
      <c r="AP9" s="91" t="str">
        <f>個人種目!BO111</f>
        <v/>
      </c>
    </row>
    <row r="10" spans="1:42" ht="14.25" customHeight="1" x14ac:dyDescent="0.15">
      <c r="A10" s="20" t="s">
        <v>172</v>
      </c>
      <c r="B10" s="13"/>
      <c r="C10" s="13"/>
      <c r="D10" s="13"/>
      <c r="E10" s="14"/>
      <c r="F10" s="13"/>
      <c r="G10" s="13"/>
      <c r="H10" s="13"/>
      <c r="I10" s="66"/>
      <c r="M10" t="str">
        <f>IF(E10="","",VLOOKUP(E10,#REF!,2,0))</f>
        <v/>
      </c>
      <c r="N10" t="str">
        <f>IF(F10="","",VLOOKUP(F10,#REF!,2,0))</f>
        <v/>
      </c>
      <c r="O10" t="str">
        <f>IF(G10="","",VLOOKUP(G10,#REF!,2,0))</f>
        <v/>
      </c>
      <c r="P10" t="str">
        <f>IF(H10="","",VLOOKUP(H10,#REF!,2,0))</f>
        <v/>
      </c>
      <c r="Q10" s="4" t="str">
        <f>IF(D10="","999:99.99"," "&amp;LEFT(RIGHT("        "&amp;TEXT(D10,"0.00"),7),2)&amp;":"&amp;RIGHT(TEXT(D10,"0.00"),5))</f>
        <v>999:99.99</v>
      </c>
      <c r="AA10" s="90" t="str">
        <f>個人種目!BH10</f>
        <v/>
      </c>
      <c r="AB10" s="91" t="str">
        <f>個人種目!BI10</f>
        <v/>
      </c>
      <c r="AC10" s="90" t="str">
        <f>個人種目!BJ10</f>
        <v/>
      </c>
      <c r="AD10" s="91" t="str">
        <f>個人種目!BK10</f>
        <v/>
      </c>
      <c r="AE10" s="90" t="str">
        <f>個人種目!BL10</f>
        <v/>
      </c>
      <c r="AF10" s="91" t="str">
        <f>個人種目!BM10</f>
        <v/>
      </c>
      <c r="AG10" s="90" t="str">
        <f>個人種目!BN10</f>
        <v/>
      </c>
      <c r="AH10" s="91" t="str">
        <f>個人種目!BO10</f>
        <v/>
      </c>
      <c r="AI10" s="90" t="str">
        <f>個人種目!BH112</f>
        <v/>
      </c>
      <c r="AJ10" s="91" t="str">
        <f>個人種目!BI112</f>
        <v/>
      </c>
      <c r="AK10" s="90" t="str">
        <f>個人種目!BJ112</f>
        <v/>
      </c>
      <c r="AL10" s="91" t="str">
        <f>個人種目!BK112</f>
        <v/>
      </c>
      <c r="AM10" s="90" t="str">
        <f>個人種目!BL112</f>
        <v/>
      </c>
      <c r="AN10" s="91" t="str">
        <f>個人種目!BM112</f>
        <v/>
      </c>
      <c r="AO10" s="90" t="str">
        <f>個人種目!BN112</f>
        <v/>
      </c>
      <c r="AP10" s="91" t="str">
        <f>個人種目!BO112</f>
        <v/>
      </c>
    </row>
    <row r="11" spans="1:42" ht="14.25" customHeight="1" x14ac:dyDescent="0.15">
      <c r="A11" s="12" t="str">
        <f>IF(C11="","",1)</f>
        <v/>
      </c>
      <c r="B11" s="16" t="str">
        <f>IF(C11="","",申込書!$C$15)</f>
        <v/>
      </c>
      <c r="C11" s="86"/>
      <c r="D11" s="71"/>
      <c r="E11" s="72"/>
      <c r="F11" s="72"/>
      <c r="G11" s="72"/>
      <c r="H11" s="72"/>
      <c r="I11" s="23" t="str">
        <f>IF(COUNTIF(R11:U11,"&gt;1")&gt;0,"泳者重複!!","")</f>
        <v/>
      </c>
      <c r="J11" s="15" t="str">
        <f>IF(C11="男子","0",IF(C11="女子","5",""))</f>
        <v/>
      </c>
      <c r="K11" s="15">
        <f>IF(AND(SUM(V11:X11)=0,$C11=LEFT(K$5,2)),1,0)</f>
        <v>0</v>
      </c>
      <c r="L11" s="15">
        <f>IF(AND(SUM(W11:Y11)=0,$C11=LEFT(L$5,2)),1,0)</f>
        <v>0</v>
      </c>
      <c r="M11" t="str">
        <f t="shared" ref="M11:P12" si="5">IF(E11="","",IF($C11="男子",VLOOKUP(E11,$AA$6:$AB$105,2,0),VLOOKUP(E11,$AI$6:$AJ$105,2,0)))</f>
        <v/>
      </c>
      <c r="N11" t="str">
        <f>IF(F11="","",IF($C11="男子",VLOOKUP(F11,$AA$6:$AB$105,2,0),VLOOKUP(F11,$AI$6:$AJ$105,2,0)))</f>
        <v/>
      </c>
      <c r="O11" t="str">
        <f t="shared" si="5"/>
        <v/>
      </c>
      <c r="P11" t="str">
        <f t="shared" si="5"/>
        <v/>
      </c>
      <c r="Q11" s="4" t="str">
        <f>IF(D11="","999:99.99"," "&amp;LEFT(RIGHT("        "&amp;TEXT(D11,"0.00"),7),2)&amp;":"&amp;RIGHT(TEXT(D11,"0.00"),5))</f>
        <v>999:99.99</v>
      </c>
      <c r="R11">
        <f t="shared" ref="R11:U12" si="6">IF(E11="",0,COUNTIF($E$11:$H$12,E11))</f>
        <v>0</v>
      </c>
      <c r="S11">
        <f t="shared" si="6"/>
        <v>0</v>
      </c>
      <c r="T11">
        <f t="shared" si="6"/>
        <v>0</v>
      </c>
      <c r="U11">
        <f t="shared" si="6"/>
        <v>0</v>
      </c>
      <c r="V11">
        <f t="shared" si="2"/>
        <v>0</v>
      </c>
      <c r="W11">
        <f t="shared" si="3"/>
        <v>0</v>
      </c>
      <c r="X11">
        <f t="shared" si="4"/>
        <v>0</v>
      </c>
      <c r="AA11" s="90" t="str">
        <f>個人種目!BH11</f>
        <v/>
      </c>
      <c r="AB11" s="91" t="str">
        <f>個人種目!BI11</f>
        <v/>
      </c>
      <c r="AC11" s="90" t="str">
        <f>個人種目!BJ11</f>
        <v/>
      </c>
      <c r="AD11" s="91" t="str">
        <f>個人種目!BK11</f>
        <v/>
      </c>
      <c r="AE11" s="90" t="str">
        <f>個人種目!BL11</f>
        <v/>
      </c>
      <c r="AF11" s="91" t="str">
        <f>個人種目!BM11</f>
        <v/>
      </c>
      <c r="AG11" s="90" t="str">
        <f>個人種目!BN11</f>
        <v/>
      </c>
      <c r="AH11" s="91" t="str">
        <f>個人種目!BO11</f>
        <v/>
      </c>
      <c r="AI11" s="90" t="str">
        <f>個人種目!BH113</f>
        <v/>
      </c>
      <c r="AJ11" s="91" t="str">
        <f>個人種目!BI113</f>
        <v/>
      </c>
      <c r="AK11" s="90" t="str">
        <f>個人種目!BJ113</f>
        <v/>
      </c>
      <c r="AL11" s="91" t="str">
        <f>個人種目!BK113</f>
        <v/>
      </c>
      <c r="AM11" s="90" t="str">
        <f>個人種目!BL113</f>
        <v/>
      </c>
      <c r="AN11" s="91" t="str">
        <f>個人種目!BM113</f>
        <v/>
      </c>
      <c r="AO11" s="90" t="str">
        <f>個人種目!BN113</f>
        <v/>
      </c>
      <c r="AP11" s="91" t="str">
        <f>個人種目!BO113</f>
        <v/>
      </c>
    </row>
    <row r="12" spans="1:42" ht="14.25" customHeight="1" x14ac:dyDescent="0.15">
      <c r="A12" s="12" t="str">
        <f>IF(C12="","",A11+1)</f>
        <v/>
      </c>
      <c r="B12" s="16" t="str">
        <f>IF(C12="","",申込書!$C$15)</f>
        <v/>
      </c>
      <c r="C12" s="86"/>
      <c r="D12" s="71"/>
      <c r="E12" s="72"/>
      <c r="F12" s="72"/>
      <c r="G12" s="72"/>
      <c r="H12" s="72"/>
      <c r="I12" s="23" t="str">
        <f>IF(COUNTIF(R12:U12,"&gt;1")&gt;0,"泳者重複!!","")</f>
        <v/>
      </c>
      <c r="J12" s="15" t="str">
        <f>IF(C12="男子","0",IF(C12="女子","5",""))</f>
        <v/>
      </c>
      <c r="K12" s="15">
        <f>IF(AND(SUM(V12:X12)=0,$C12=LEFT(K$5,2)),1,0)</f>
        <v>0</v>
      </c>
      <c r="L12" s="15">
        <f>IF(AND(SUM(W12:Y12)=0,$C12=LEFT(L$5,2)),1,0)</f>
        <v>0</v>
      </c>
      <c r="M12" t="str">
        <f t="shared" si="5"/>
        <v/>
      </c>
      <c r="N12" t="str">
        <f t="shared" si="5"/>
        <v/>
      </c>
      <c r="O12" t="str">
        <f t="shared" si="5"/>
        <v/>
      </c>
      <c r="P12" t="str">
        <f t="shared" si="5"/>
        <v/>
      </c>
      <c r="Q12" s="4" t="str">
        <f>IF(D12="","999:99.99"," "&amp;LEFT(RIGHT("        "&amp;TEXT(D12,"0.00"),7),2)&amp;":"&amp;RIGHT(TEXT(D12,"0.00"),5))</f>
        <v>999:99.99</v>
      </c>
      <c r="R12">
        <f t="shared" si="6"/>
        <v>0</v>
      </c>
      <c r="S12">
        <f t="shared" si="6"/>
        <v>0</v>
      </c>
      <c r="T12">
        <f t="shared" si="6"/>
        <v>0</v>
      </c>
      <c r="U12">
        <f t="shared" si="6"/>
        <v>0</v>
      </c>
      <c r="V12">
        <f t="shared" si="2"/>
        <v>0</v>
      </c>
      <c r="W12">
        <f t="shared" si="3"/>
        <v>0</v>
      </c>
      <c r="X12">
        <f t="shared" si="4"/>
        <v>0</v>
      </c>
      <c r="AA12" s="90" t="str">
        <f>個人種目!BH12</f>
        <v/>
      </c>
      <c r="AB12" s="91" t="str">
        <f>個人種目!BI12</f>
        <v/>
      </c>
      <c r="AC12" s="90" t="str">
        <f>個人種目!BJ12</f>
        <v/>
      </c>
      <c r="AD12" s="91" t="str">
        <f>個人種目!BK12</f>
        <v/>
      </c>
      <c r="AE12" s="90" t="str">
        <f>個人種目!BL12</f>
        <v/>
      </c>
      <c r="AF12" s="91" t="str">
        <f>個人種目!BM12</f>
        <v/>
      </c>
      <c r="AG12" s="90" t="str">
        <f>個人種目!BN12</f>
        <v/>
      </c>
      <c r="AH12" s="91" t="str">
        <f>個人種目!BO12</f>
        <v/>
      </c>
      <c r="AI12" s="90" t="str">
        <f>個人種目!BH114</f>
        <v/>
      </c>
      <c r="AJ12" s="91" t="str">
        <f>個人種目!BI114</f>
        <v/>
      </c>
      <c r="AK12" s="90" t="str">
        <f>個人種目!BJ114</f>
        <v/>
      </c>
      <c r="AL12" s="91" t="str">
        <f>個人種目!BK114</f>
        <v/>
      </c>
      <c r="AM12" s="90" t="str">
        <f>個人種目!BL114</f>
        <v/>
      </c>
      <c r="AN12" s="91" t="str">
        <f>個人種目!BM114</f>
        <v/>
      </c>
      <c r="AO12" s="90" t="str">
        <f>個人種目!BN114</f>
        <v/>
      </c>
      <c r="AP12" s="91" t="str">
        <f>個人種目!BO114</f>
        <v/>
      </c>
    </row>
    <row r="13" spans="1:42" ht="14.25" customHeight="1" x14ac:dyDescent="0.15">
      <c r="C13" s="87"/>
      <c r="D13" s="68"/>
      <c r="E13" s="94"/>
      <c r="F13" s="95"/>
      <c r="G13" s="95"/>
      <c r="H13" s="95"/>
      <c r="I13" s="66" t="str">
        <f>IF(COUNTIF(R13:U13,"&gt;2")&gt;0,"泳者重複!!","")</f>
        <v/>
      </c>
      <c r="K13" s="15">
        <f>SUM(K11:K12)</f>
        <v>0</v>
      </c>
      <c r="L13" s="15">
        <f>SUM(L11:L12)</f>
        <v>0</v>
      </c>
      <c r="Q13" s="4"/>
      <c r="AA13" s="90" t="str">
        <f>個人種目!BH13</f>
        <v/>
      </c>
      <c r="AB13" s="91" t="str">
        <f>個人種目!BI13</f>
        <v/>
      </c>
      <c r="AC13" s="90" t="str">
        <f>個人種目!BJ13</f>
        <v/>
      </c>
      <c r="AD13" s="91" t="str">
        <f>個人種目!BK13</f>
        <v/>
      </c>
      <c r="AE13" s="90" t="str">
        <f>個人種目!BL13</f>
        <v/>
      </c>
      <c r="AF13" s="91" t="str">
        <f>個人種目!BM13</f>
        <v/>
      </c>
      <c r="AG13" s="90" t="str">
        <f>個人種目!BN13</f>
        <v/>
      </c>
      <c r="AH13" s="91" t="str">
        <f>個人種目!BO13</f>
        <v/>
      </c>
      <c r="AI13" s="90" t="str">
        <f>個人種目!BH115</f>
        <v/>
      </c>
      <c r="AJ13" s="91" t="str">
        <f>個人種目!BI115</f>
        <v/>
      </c>
      <c r="AK13" s="90" t="str">
        <f>個人種目!BJ115</f>
        <v/>
      </c>
      <c r="AL13" s="91" t="str">
        <f>個人種目!BK115</f>
        <v/>
      </c>
      <c r="AM13" s="90" t="str">
        <f>個人種目!BL115</f>
        <v/>
      </c>
      <c r="AN13" s="91" t="str">
        <f>個人種目!BM115</f>
        <v/>
      </c>
      <c r="AO13" s="90" t="str">
        <f>個人種目!BN115</f>
        <v/>
      </c>
      <c r="AP13" s="91" t="str">
        <f>個人種目!BO115</f>
        <v/>
      </c>
    </row>
    <row r="14" spans="1:42" ht="14.25" customHeight="1" x14ac:dyDescent="0.15">
      <c r="A14" s="20" t="s">
        <v>173</v>
      </c>
      <c r="B14" s="13"/>
      <c r="C14" s="13"/>
      <c r="D14" s="13"/>
      <c r="E14" s="14"/>
      <c r="F14" s="13"/>
      <c r="G14" s="13"/>
      <c r="H14" s="13"/>
      <c r="I14" s="66"/>
      <c r="M14" t="str">
        <f>IF(E14="","",VLOOKUP(E14,#REF!,2,0))</f>
        <v/>
      </c>
      <c r="N14" t="str">
        <f>IF(F14="","",VLOOKUP(F14,#REF!,2,0))</f>
        <v/>
      </c>
      <c r="O14" t="str">
        <f>IF(G14="","",VLOOKUP(G14,#REF!,2,0))</f>
        <v/>
      </c>
      <c r="P14" t="str">
        <f>IF(H14="","",VLOOKUP(H14,#REF!,2,0))</f>
        <v/>
      </c>
      <c r="Q14" s="4" t="str">
        <f>IF(D14="","999:99.99"," "&amp;LEFT(RIGHT("        "&amp;TEXT(D14,"0.00"),7),2)&amp;":"&amp;RIGHT(TEXT(D14,"0.00"),5))</f>
        <v>999:99.99</v>
      </c>
      <c r="AA14" s="90" t="str">
        <f>個人種目!BH14</f>
        <v/>
      </c>
      <c r="AB14" s="91" t="str">
        <f>個人種目!BI14</f>
        <v/>
      </c>
      <c r="AC14" s="90" t="str">
        <f>個人種目!BJ14</f>
        <v/>
      </c>
      <c r="AD14" s="91" t="str">
        <f>個人種目!BK14</f>
        <v/>
      </c>
      <c r="AE14" s="90" t="str">
        <f>個人種目!BL14</f>
        <v/>
      </c>
      <c r="AF14" s="91" t="str">
        <f>個人種目!BM14</f>
        <v/>
      </c>
      <c r="AG14" s="90" t="str">
        <f>個人種目!BN14</f>
        <v/>
      </c>
      <c r="AH14" s="91" t="str">
        <f>個人種目!BO14</f>
        <v/>
      </c>
      <c r="AI14" s="90" t="str">
        <f>個人種目!BH116</f>
        <v/>
      </c>
      <c r="AJ14" s="91" t="str">
        <f>個人種目!BI116</f>
        <v/>
      </c>
      <c r="AK14" s="90" t="str">
        <f>個人種目!BJ116</f>
        <v/>
      </c>
      <c r="AL14" s="91" t="str">
        <f>個人種目!BK116</f>
        <v/>
      </c>
      <c r="AM14" s="90" t="str">
        <f>個人種目!BL116</f>
        <v/>
      </c>
      <c r="AN14" s="91" t="str">
        <f>個人種目!BM116</f>
        <v/>
      </c>
      <c r="AO14" s="90" t="str">
        <f>個人種目!BN116</f>
        <v/>
      </c>
      <c r="AP14" s="91" t="str">
        <f>個人種目!BO116</f>
        <v/>
      </c>
    </row>
    <row r="15" spans="1:42" s="15" customFormat="1" ht="14.25" customHeight="1" x14ac:dyDescent="0.15">
      <c r="A15" s="12" t="str">
        <f>IF(C15="","",1)</f>
        <v/>
      </c>
      <c r="B15" s="16" t="str">
        <f>IF(C15="","",申込書!$C$15)</f>
        <v/>
      </c>
      <c r="C15" s="86"/>
      <c r="D15" s="71"/>
      <c r="E15" s="72"/>
      <c r="F15" s="72"/>
      <c r="G15" s="72"/>
      <c r="H15" s="72"/>
      <c r="I15" s="23" t="str">
        <f>IF(COUNTIF(R15:U15,"&gt;1")&gt;0,"泳者重複!!","")</f>
        <v/>
      </c>
      <c r="J15" s="15" t="str">
        <f>IF(C15="男子","0",IF(C15="女子","5",""))</f>
        <v/>
      </c>
      <c r="K15" s="15">
        <f>IF(AND(SUM(V15:X15)=0,$C15=LEFT(K$5,2)),1,0)</f>
        <v>0</v>
      </c>
      <c r="L15" s="15">
        <f>IF(AND(SUM(W15:Y15)=0,$C15=LEFT(L$5,2)),1,0)</f>
        <v>0</v>
      </c>
      <c r="M15" t="str">
        <f t="shared" ref="M15:P16" si="7">IF(E15="","",IF($C15="男子",VLOOKUP(E15,$AC$6:$AD$105,2,0),VLOOKUP(E15,$AK$6:$AL$105,2,0)))</f>
        <v/>
      </c>
      <c r="N15" t="str">
        <f t="shared" si="7"/>
        <v/>
      </c>
      <c r="O15" t="str">
        <f t="shared" si="7"/>
        <v/>
      </c>
      <c r="P15" t="str">
        <f t="shared" si="7"/>
        <v/>
      </c>
      <c r="Q15" s="4" t="str">
        <f>IF(D15="","999:99.99"," "&amp;LEFT(RIGHT("        "&amp;TEXT(D15,"0.00"),7),2)&amp;":"&amp;RIGHT(TEXT(D15,"0.00"),5))</f>
        <v>999:99.99</v>
      </c>
      <c r="R15">
        <f t="shared" ref="R15:U16" si="8">IF(E15="",0,COUNTIF($E$15:$H$16,E15))</f>
        <v>0</v>
      </c>
      <c r="S15">
        <f t="shared" si="8"/>
        <v>0</v>
      </c>
      <c r="T15">
        <f t="shared" si="8"/>
        <v>0</v>
      </c>
      <c r="U15">
        <f t="shared" si="8"/>
        <v>0</v>
      </c>
      <c r="V15">
        <f t="shared" si="2"/>
        <v>0</v>
      </c>
      <c r="W15">
        <f t="shared" si="3"/>
        <v>0</v>
      </c>
      <c r="X15">
        <f t="shared" si="4"/>
        <v>0</v>
      </c>
      <c r="Y15"/>
      <c r="Z15"/>
      <c r="AA15" s="90" t="str">
        <f>個人種目!BH15</f>
        <v/>
      </c>
      <c r="AB15" s="91" t="str">
        <f>個人種目!BI15</f>
        <v/>
      </c>
      <c r="AC15" s="90" t="str">
        <f>個人種目!BJ15</f>
        <v/>
      </c>
      <c r="AD15" s="91" t="str">
        <f>個人種目!BK15</f>
        <v/>
      </c>
      <c r="AE15" s="90" t="str">
        <f>個人種目!BL15</f>
        <v/>
      </c>
      <c r="AF15" s="91" t="str">
        <f>個人種目!BM15</f>
        <v/>
      </c>
      <c r="AG15" s="90" t="str">
        <f>個人種目!BN15</f>
        <v/>
      </c>
      <c r="AH15" s="91" t="str">
        <f>個人種目!BO15</f>
        <v/>
      </c>
      <c r="AI15" s="90" t="str">
        <f>個人種目!BH117</f>
        <v/>
      </c>
      <c r="AJ15" s="91" t="str">
        <f>個人種目!BI117</f>
        <v/>
      </c>
      <c r="AK15" s="90" t="str">
        <f>個人種目!BJ117</f>
        <v/>
      </c>
      <c r="AL15" s="91" t="str">
        <f>個人種目!BK117</f>
        <v/>
      </c>
      <c r="AM15" s="90" t="str">
        <f>個人種目!BL117</f>
        <v/>
      </c>
      <c r="AN15" s="91" t="str">
        <f>個人種目!BM117</f>
        <v/>
      </c>
      <c r="AO15" s="90" t="str">
        <f>個人種目!BN117</f>
        <v/>
      </c>
      <c r="AP15" s="91" t="str">
        <f>個人種目!BO117</f>
        <v/>
      </c>
    </row>
    <row r="16" spans="1:42" ht="14.25" customHeight="1" x14ac:dyDescent="0.15">
      <c r="A16" s="12" t="str">
        <f>IF(C16="","",A15+1)</f>
        <v/>
      </c>
      <c r="B16" s="16" t="str">
        <f>IF(C16="","",申込書!$C$15)</f>
        <v/>
      </c>
      <c r="C16" s="86"/>
      <c r="D16" s="71"/>
      <c r="E16" s="72"/>
      <c r="F16" s="72"/>
      <c r="G16" s="72"/>
      <c r="H16" s="72"/>
      <c r="I16" s="23" t="str">
        <f>IF(COUNTIF(R16:U16,"&gt;1")&gt;0,"泳者重複!!","")</f>
        <v/>
      </c>
      <c r="J16" s="15" t="str">
        <f>IF(C16="男子","0",IF(C16="女子","5",""))</f>
        <v/>
      </c>
      <c r="K16" s="15">
        <f>IF(AND(SUM(V16:X16)=0,$C16=LEFT(K$5,2)),1,0)</f>
        <v>0</v>
      </c>
      <c r="L16" s="15">
        <f>IF(AND(SUM(W16:Y16)=0,$C16=LEFT(L$5,2)),1,0)</f>
        <v>0</v>
      </c>
      <c r="M16" t="str">
        <f t="shared" si="7"/>
        <v/>
      </c>
      <c r="N16" t="str">
        <f t="shared" si="7"/>
        <v/>
      </c>
      <c r="O16" t="str">
        <f t="shared" si="7"/>
        <v/>
      </c>
      <c r="P16" t="str">
        <f t="shared" si="7"/>
        <v/>
      </c>
      <c r="Q16" s="4" t="str">
        <f>IF(D16="","999:99.99"," "&amp;LEFT(RIGHT("        "&amp;TEXT(D16,"0.00"),7),2)&amp;":"&amp;RIGHT(TEXT(D16,"0.00"),5))</f>
        <v>999:99.99</v>
      </c>
      <c r="R16">
        <f t="shared" si="8"/>
        <v>0</v>
      </c>
      <c r="S16">
        <f t="shared" si="8"/>
        <v>0</v>
      </c>
      <c r="T16">
        <f t="shared" si="8"/>
        <v>0</v>
      </c>
      <c r="U16">
        <f t="shared" si="8"/>
        <v>0</v>
      </c>
      <c r="V16">
        <f t="shared" si="2"/>
        <v>0</v>
      </c>
      <c r="W16">
        <f t="shared" si="3"/>
        <v>0</v>
      </c>
      <c r="X16">
        <f t="shared" si="4"/>
        <v>0</v>
      </c>
      <c r="AA16" s="90" t="str">
        <f>個人種目!BH16</f>
        <v/>
      </c>
      <c r="AB16" s="91" t="str">
        <f>個人種目!BI16</f>
        <v/>
      </c>
      <c r="AC16" s="90" t="str">
        <f>個人種目!BJ16</f>
        <v/>
      </c>
      <c r="AD16" s="91" t="str">
        <f>個人種目!BK16</f>
        <v/>
      </c>
      <c r="AE16" s="90" t="str">
        <f>個人種目!BL16</f>
        <v/>
      </c>
      <c r="AF16" s="91" t="str">
        <f>個人種目!BM16</f>
        <v/>
      </c>
      <c r="AG16" s="90" t="str">
        <f>個人種目!BN16</f>
        <v/>
      </c>
      <c r="AH16" s="91" t="str">
        <f>個人種目!BO16</f>
        <v/>
      </c>
      <c r="AI16" s="90" t="str">
        <f>個人種目!BH118</f>
        <v/>
      </c>
      <c r="AJ16" s="91" t="str">
        <f>個人種目!BI118</f>
        <v/>
      </c>
      <c r="AK16" s="90" t="str">
        <f>個人種目!BJ118</f>
        <v/>
      </c>
      <c r="AL16" s="91" t="str">
        <f>個人種目!BK118</f>
        <v/>
      </c>
      <c r="AM16" s="90" t="str">
        <f>個人種目!BL118</f>
        <v/>
      </c>
      <c r="AN16" s="91" t="str">
        <f>個人種目!BM118</f>
        <v/>
      </c>
      <c r="AO16" s="90" t="str">
        <f>個人種目!BN118</f>
        <v/>
      </c>
      <c r="AP16" s="91" t="str">
        <f>個人種目!BO118</f>
        <v/>
      </c>
    </row>
    <row r="17" spans="1:42" ht="14.25" customHeight="1" x14ac:dyDescent="0.15">
      <c r="C17" s="87"/>
      <c r="D17" s="68"/>
      <c r="E17" s="94"/>
      <c r="F17" s="95"/>
      <c r="G17" s="95"/>
      <c r="H17" s="95"/>
      <c r="I17" s="66" t="str">
        <f>IF(COUNTIF(R17:U17,"&gt;2")&gt;0,"泳者重複!!","")</f>
        <v/>
      </c>
      <c r="K17" s="15">
        <f>SUM(K15:K16)</f>
        <v>0</v>
      </c>
      <c r="L17" s="15">
        <f>SUM(L15:L16)</f>
        <v>0</v>
      </c>
      <c r="Q17" s="4"/>
      <c r="AA17" s="90" t="str">
        <f>個人種目!BH17</f>
        <v/>
      </c>
      <c r="AB17" s="91" t="str">
        <f>個人種目!BI17</f>
        <v/>
      </c>
      <c r="AC17" s="90" t="str">
        <f>個人種目!BJ17</f>
        <v/>
      </c>
      <c r="AD17" s="91" t="str">
        <f>個人種目!BK17</f>
        <v/>
      </c>
      <c r="AE17" s="90" t="str">
        <f>個人種目!BL17</f>
        <v/>
      </c>
      <c r="AF17" s="91" t="str">
        <f>個人種目!BM17</f>
        <v/>
      </c>
      <c r="AG17" s="90" t="str">
        <f>個人種目!BN17</f>
        <v/>
      </c>
      <c r="AH17" s="91" t="str">
        <f>個人種目!BO17</f>
        <v/>
      </c>
      <c r="AI17" s="90" t="str">
        <f>個人種目!BH119</f>
        <v/>
      </c>
      <c r="AJ17" s="91" t="str">
        <f>個人種目!BI119</f>
        <v/>
      </c>
      <c r="AK17" s="90" t="str">
        <f>個人種目!BJ119</f>
        <v/>
      </c>
      <c r="AL17" s="91" t="str">
        <f>個人種目!BK119</f>
        <v/>
      </c>
      <c r="AM17" s="90" t="str">
        <f>個人種目!BL119</f>
        <v/>
      </c>
      <c r="AN17" s="91" t="str">
        <f>個人種目!BM119</f>
        <v/>
      </c>
      <c r="AO17" s="90" t="str">
        <f>個人種目!BN119</f>
        <v/>
      </c>
      <c r="AP17" s="91" t="str">
        <f>個人種目!BO119</f>
        <v/>
      </c>
    </row>
    <row r="18" spans="1:42" ht="14.25" customHeight="1" x14ac:dyDescent="0.15">
      <c r="A18" s="20" t="s">
        <v>174</v>
      </c>
      <c r="B18" s="13"/>
      <c r="C18" s="13"/>
      <c r="D18" s="13"/>
      <c r="E18" s="14"/>
      <c r="F18" s="13"/>
      <c r="G18" s="13"/>
      <c r="H18" s="13"/>
      <c r="I18" s="66"/>
      <c r="M18" t="str">
        <f>IF(E18="","",VLOOKUP(E18,#REF!,2,0))</f>
        <v/>
      </c>
      <c r="N18" t="str">
        <f>IF(F18="","",VLOOKUP(F18,#REF!,2,0))</f>
        <v/>
      </c>
      <c r="O18" t="str">
        <f>IF(G18="","",VLOOKUP(G18,#REF!,2,0))</f>
        <v/>
      </c>
      <c r="P18" t="str">
        <f>IF(H18="","",VLOOKUP(H18,#REF!,2,0))</f>
        <v/>
      </c>
      <c r="Q18" s="4" t="str">
        <f>IF(D18="","999:99.99"," "&amp;LEFT(RIGHT("        "&amp;TEXT(D18,"0.00"),7),2)&amp;":"&amp;RIGHT(TEXT(D18,"0.00"),5))</f>
        <v>999:99.99</v>
      </c>
      <c r="Z18" s="15"/>
      <c r="AA18" s="90" t="str">
        <f>個人種目!BH18</f>
        <v/>
      </c>
      <c r="AB18" s="91" t="str">
        <f>個人種目!BI18</f>
        <v/>
      </c>
      <c r="AC18" s="90" t="str">
        <f>個人種目!BJ18</f>
        <v/>
      </c>
      <c r="AD18" s="91" t="str">
        <f>個人種目!BK18</f>
        <v/>
      </c>
      <c r="AE18" s="90" t="str">
        <f>個人種目!BL18</f>
        <v/>
      </c>
      <c r="AF18" s="91" t="str">
        <f>個人種目!BM18</f>
        <v/>
      </c>
      <c r="AG18" s="90" t="str">
        <f>個人種目!BN18</f>
        <v/>
      </c>
      <c r="AH18" s="91" t="str">
        <f>個人種目!BO18</f>
        <v/>
      </c>
      <c r="AI18" s="90" t="str">
        <f>個人種目!BH120</f>
        <v/>
      </c>
      <c r="AJ18" s="91" t="str">
        <f>個人種目!BI120</f>
        <v/>
      </c>
      <c r="AK18" s="90" t="str">
        <f>個人種目!BJ120</f>
        <v/>
      </c>
      <c r="AL18" s="91" t="str">
        <f>個人種目!BK120</f>
        <v/>
      </c>
      <c r="AM18" s="90" t="str">
        <f>個人種目!BL120</f>
        <v/>
      </c>
      <c r="AN18" s="91" t="str">
        <f>個人種目!BM120</f>
        <v/>
      </c>
      <c r="AO18" s="90" t="str">
        <f>個人種目!BN120</f>
        <v/>
      </c>
      <c r="AP18" s="91" t="str">
        <f>個人種目!BO120</f>
        <v/>
      </c>
    </row>
    <row r="19" spans="1:42" ht="14.25" customHeight="1" x14ac:dyDescent="0.15">
      <c r="A19" s="12" t="str">
        <f>IF(C19="","",1)</f>
        <v/>
      </c>
      <c r="B19" s="16" t="str">
        <f>IF(C19="","",申込書!$C$15)</f>
        <v/>
      </c>
      <c r="C19" s="86"/>
      <c r="D19" s="71"/>
      <c r="E19" s="72"/>
      <c r="F19" s="72"/>
      <c r="G19" s="72"/>
      <c r="H19" s="72"/>
      <c r="I19" s="23" t="str">
        <f>IF(COUNTIF(R19:U19,"&gt;1")&gt;0,"泳者重複!!","")</f>
        <v/>
      </c>
      <c r="J19" s="15" t="str">
        <f>IF(C19="男子","0",IF(C19="女子","5",""))</f>
        <v/>
      </c>
      <c r="K19" s="15">
        <f>IF(AND(SUM(V19:X19)=0,$C19=LEFT(K$5,2)),1,0)</f>
        <v>0</v>
      </c>
      <c r="L19" s="15">
        <f>IF(AND(SUM(W19:Y19)=0,$C19=LEFT(L$5,2)),1,0)</f>
        <v>0</v>
      </c>
      <c r="M19" t="str">
        <f t="shared" ref="M19:P20" si="9">IF(E19="","",IF($C19="男子",VLOOKUP(E19,$AC$6:$AD$105,2,0),VLOOKUP(E19,$AK$6:$AL$105,2,0)))</f>
        <v/>
      </c>
      <c r="N19" t="str">
        <f t="shared" si="9"/>
        <v/>
      </c>
      <c r="O19" t="str">
        <f t="shared" si="9"/>
        <v/>
      </c>
      <c r="P19" t="str">
        <f t="shared" si="9"/>
        <v/>
      </c>
      <c r="Q19" s="4" t="str">
        <f>IF(D19="","999:99.99"," "&amp;LEFT(RIGHT("        "&amp;TEXT(D19,"0.00"),7),2)&amp;":"&amp;RIGHT(TEXT(D19,"0.00"),5))</f>
        <v>999:99.99</v>
      </c>
      <c r="R19">
        <f t="shared" ref="R19:U20" si="10">IF(E19="",0,COUNTIF($E$19:$H$20,E19))</f>
        <v>0</v>
      </c>
      <c r="S19">
        <f t="shared" si="10"/>
        <v>0</v>
      </c>
      <c r="T19">
        <f t="shared" si="10"/>
        <v>0</v>
      </c>
      <c r="U19">
        <f t="shared" si="10"/>
        <v>0</v>
      </c>
      <c r="V19">
        <f t="shared" si="2"/>
        <v>0</v>
      </c>
      <c r="W19">
        <f t="shared" si="3"/>
        <v>0</v>
      </c>
      <c r="X19">
        <f t="shared" si="4"/>
        <v>0</v>
      </c>
      <c r="AA19" s="90" t="str">
        <f>個人種目!BH19</f>
        <v/>
      </c>
      <c r="AB19" s="91" t="str">
        <f>個人種目!BI19</f>
        <v/>
      </c>
      <c r="AC19" s="90" t="str">
        <f>個人種目!BJ19</f>
        <v/>
      </c>
      <c r="AD19" s="91" t="str">
        <f>個人種目!BK19</f>
        <v/>
      </c>
      <c r="AE19" s="90" t="str">
        <f>個人種目!BL19</f>
        <v/>
      </c>
      <c r="AF19" s="91" t="str">
        <f>個人種目!BM19</f>
        <v/>
      </c>
      <c r="AG19" s="90" t="str">
        <f>個人種目!BN19</f>
        <v/>
      </c>
      <c r="AH19" s="91" t="str">
        <f>個人種目!BO19</f>
        <v/>
      </c>
      <c r="AI19" s="90" t="str">
        <f>個人種目!BH121</f>
        <v/>
      </c>
      <c r="AJ19" s="91" t="str">
        <f>個人種目!BI121</f>
        <v/>
      </c>
      <c r="AK19" s="90" t="str">
        <f>個人種目!BJ121</f>
        <v/>
      </c>
      <c r="AL19" s="91" t="str">
        <f>個人種目!BK121</f>
        <v/>
      </c>
      <c r="AM19" s="90" t="str">
        <f>個人種目!BL121</f>
        <v/>
      </c>
      <c r="AN19" s="91" t="str">
        <f>個人種目!BM121</f>
        <v/>
      </c>
      <c r="AO19" s="90" t="str">
        <f>個人種目!BN121</f>
        <v/>
      </c>
      <c r="AP19" s="91" t="str">
        <f>個人種目!BO121</f>
        <v/>
      </c>
    </row>
    <row r="20" spans="1:42" ht="14.25" customHeight="1" x14ac:dyDescent="0.15">
      <c r="A20" s="12" t="str">
        <f>IF(C20="","",A19+1)</f>
        <v/>
      </c>
      <c r="B20" s="16" t="str">
        <f>IF(C20="","",申込書!$C$15)</f>
        <v/>
      </c>
      <c r="C20" s="86"/>
      <c r="D20" s="71"/>
      <c r="E20" s="72"/>
      <c r="F20" s="72"/>
      <c r="G20" s="72"/>
      <c r="H20" s="72"/>
      <c r="I20" s="23" t="str">
        <f>IF(COUNTIF(R20:U20,"&gt;1")&gt;0,"泳者重複!!","")</f>
        <v/>
      </c>
      <c r="J20" s="15" t="str">
        <f>IF(C20="男子","0",IF(C20="女子","5",""))</f>
        <v/>
      </c>
      <c r="K20" s="15">
        <f>IF(AND(SUM(V20:X20)=0,$C20=LEFT(K$5,2)),1,0)</f>
        <v>0</v>
      </c>
      <c r="L20" s="15">
        <f>IF(AND(SUM(W20:Y20)=0,$C20=LEFT(L$5,2)),1,0)</f>
        <v>0</v>
      </c>
      <c r="M20" t="str">
        <f t="shared" si="9"/>
        <v/>
      </c>
      <c r="N20" t="str">
        <f t="shared" si="9"/>
        <v/>
      </c>
      <c r="O20" t="str">
        <f t="shared" si="9"/>
        <v/>
      </c>
      <c r="P20" t="str">
        <f t="shared" si="9"/>
        <v/>
      </c>
      <c r="Q20" s="4" t="str">
        <f>IF(D20="","999:99.99"," "&amp;LEFT(RIGHT("        "&amp;TEXT(D20,"0.00"),7),2)&amp;":"&amp;RIGHT(TEXT(D20,"0.00"),5))</f>
        <v>999:99.99</v>
      </c>
      <c r="R20">
        <f t="shared" si="10"/>
        <v>0</v>
      </c>
      <c r="S20">
        <f t="shared" si="10"/>
        <v>0</v>
      </c>
      <c r="T20">
        <f t="shared" si="10"/>
        <v>0</v>
      </c>
      <c r="U20">
        <f t="shared" si="10"/>
        <v>0</v>
      </c>
      <c r="V20">
        <f t="shared" si="2"/>
        <v>0</v>
      </c>
      <c r="W20">
        <f t="shared" si="3"/>
        <v>0</v>
      </c>
      <c r="X20">
        <f t="shared" si="4"/>
        <v>0</v>
      </c>
      <c r="AA20" s="90" t="str">
        <f>個人種目!BH20</f>
        <v/>
      </c>
      <c r="AB20" s="91" t="str">
        <f>個人種目!BI20</f>
        <v/>
      </c>
      <c r="AC20" s="90" t="str">
        <f>個人種目!BJ20</f>
        <v/>
      </c>
      <c r="AD20" s="91" t="str">
        <f>個人種目!BK20</f>
        <v/>
      </c>
      <c r="AE20" s="90" t="str">
        <f>個人種目!BL20</f>
        <v/>
      </c>
      <c r="AF20" s="91" t="str">
        <f>個人種目!BM20</f>
        <v/>
      </c>
      <c r="AG20" s="90" t="str">
        <f>個人種目!BN20</f>
        <v/>
      </c>
      <c r="AH20" s="91" t="str">
        <f>個人種目!BO20</f>
        <v/>
      </c>
      <c r="AI20" s="90" t="str">
        <f>個人種目!BH122</f>
        <v/>
      </c>
      <c r="AJ20" s="91" t="str">
        <f>個人種目!BI122</f>
        <v/>
      </c>
      <c r="AK20" s="90" t="str">
        <f>個人種目!BJ122</f>
        <v/>
      </c>
      <c r="AL20" s="91" t="str">
        <f>個人種目!BK122</f>
        <v/>
      </c>
      <c r="AM20" s="90" t="str">
        <f>個人種目!BL122</f>
        <v/>
      </c>
      <c r="AN20" s="91" t="str">
        <f>個人種目!BM122</f>
        <v/>
      </c>
      <c r="AO20" s="90" t="str">
        <f>個人種目!BN122</f>
        <v/>
      </c>
      <c r="AP20" s="91" t="str">
        <f>個人種目!BO122</f>
        <v/>
      </c>
    </row>
    <row r="21" spans="1:42" ht="14.25" customHeight="1" x14ac:dyDescent="0.15">
      <c r="C21" s="87"/>
      <c r="D21" s="68"/>
      <c r="E21" s="94"/>
      <c r="F21" s="95"/>
      <c r="G21" s="95"/>
      <c r="H21" s="95"/>
      <c r="I21" s="66" t="str">
        <f>IF(COUNTIF(R21:U21,"&gt;2")&gt;0,"泳者重複!!","")</f>
        <v/>
      </c>
      <c r="K21" s="15">
        <f>SUM(K19:K20)</f>
        <v>0</v>
      </c>
      <c r="L21" s="15">
        <f>SUM(L19:L20)</f>
        <v>0</v>
      </c>
      <c r="Q21" s="4"/>
      <c r="AA21" s="90" t="str">
        <f>個人種目!BH21</f>
        <v/>
      </c>
      <c r="AB21" s="91" t="str">
        <f>個人種目!BI21</f>
        <v/>
      </c>
      <c r="AC21" s="90" t="str">
        <f>個人種目!BJ21</f>
        <v/>
      </c>
      <c r="AD21" s="91" t="str">
        <f>個人種目!BK21</f>
        <v/>
      </c>
      <c r="AE21" s="90" t="str">
        <f>個人種目!BL21</f>
        <v/>
      </c>
      <c r="AF21" s="91" t="str">
        <f>個人種目!BM21</f>
        <v/>
      </c>
      <c r="AG21" s="90" t="str">
        <f>個人種目!BN21</f>
        <v/>
      </c>
      <c r="AH21" s="91" t="str">
        <f>個人種目!BO21</f>
        <v/>
      </c>
      <c r="AI21" s="90" t="str">
        <f>個人種目!BH123</f>
        <v/>
      </c>
      <c r="AJ21" s="91" t="str">
        <f>個人種目!BI123</f>
        <v/>
      </c>
      <c r="AK21" s="90" t="str">
        <f>個人種目!BJ123</f>
        <v/>
      </c>
      <c r="AL21" s="91" t="str">
        <f>個人種目!BK123</f>
        <v/>
      </c>
      <c r="AM21" s="90" t="str">
        <f>個人種目!BL123</f>
        <v/>
      </c>
      <c r="AN21" s="91" t="str">
        <f>個人種目!BM123</f>
        <v/>
      </c>
      <c r="AO21" s="90" t="str">
        <f>個人種目!BN123</f>
        <v/>
      </c>
      <c r="AP21" s="91" t="str">
        <f>個人種目!BO123</f>
        <v/>
      </c>
    </row>
    <row r="22" spans="1:42" ht="14.25" customHeight="1" x14ac:dyDescent="0.15">
      <c r="A22" s="20" t="s">
        <v>175</v>
      </c>
      <c r="B22" s="13"/>
      <c r="C22" s="13"/>
      <c r="D22" s="13"/>
      <c r="E22" s="14"/>
      <c r="F22" s="13"/>
      <c r="G22" s="13"/>
      <c r="H22" s="13"/>
      <c r="I22" s="66"/>
      <c r="M22" t="str">
        <f>IF(E22="","",VLOOKUP(E22,#REF!,2,0))</f>
        <v/>
      </c>
      <c r="N22" t="str">
        <f>IF(F22="","",VLOOKUP(F22,#REF!,2,0))</f>
        <v/>
      </c>
      <c r="O22" t="str">
        <f>IF(G22="","",VLOOKUP(G22,#REF!,2,0))</f>
        <v/>
      </c>
      <c r="P22" t="str">
        <f>IF(H22="","",VLOOKUP(H22,#REF!,2,0))</f>
        <v/>
      </c>
      <c r="Q22" s="4" t="str">
        <f>IF(D22="","999:99.99"," "&amp;LEFT(RIGHT("        "&amp;TEXT(D22,"0.00"),7),2)&amp;":"&amp;RIGHT(TEXT(D22,"0.00"),5))</f>
        <v>999:99.99</v>
      </c>
      <c r="AA22" s="90" t="str">
        <f>個人種目!BH22</f>
        <v/>
      </c>
      <c r="AB22" s="91" t="str">
        <f>個人種目!BI22</f>
        <v/>
      </c>
      <c r="AC22" s="90" t="str">
        <f>個人種目!BJ22</f>
        <v/>
      </c>
      <c r="AD22" s="91" t="str">
        <f>個人種目!BK22</f>
        <v/>
      </c>
      <c r="AE22" s="90" t="str">
        <f>個人種目!BL22</f>
        <v/>
      </c>
      <c r="AF22" s="91" t="str">
        <f>個人種目!BM22</f>
        <v/>
      </c>
      <c r="AG22" s="90" t="str">
        <f>個人種目!BN22</f>
        <v/>
      </c>
      <c r="AH22" s="91" t="str">
        <f>個人種目!BO22</f>
        <v/>
      </c>
      <c r="AI22" s="90" t="str">
        <f>個人種目!BH124</f>
        <v/>
      </c>
      <c r="AJ22" s="91" t="str">
        <f>個人種目!BI124</f>
        <v/>
      </c>
      <c r="AK22" s="90" t="str">
        <f>個人種目!BJ124</f>
        <v/>
      </c>
      <c r="AL22" s="91" t="str">
        <f>個人種目!BK124</f>
        <v/>
      </c>
      <c r="AM22" s="90" t="str">
        <f>個人種目!BL124</f>
        <v/>
      </c>
      <c r="AN22" s="91" t="str">
        <f>個人種目!BM124</f>
        <v/>
      </c>
      <c r="AO22" s="90" t="str">
        <f>個人種目!BN124</f>
        <v/>
      </c>
      <c r="AP22" s="91" t="str">
        <f>個人種目!BO124</f>
        <v/>
      </c>
    </row>
    <row r="23" spans="1:42" ht="14.25" customHeight="1" x14ac:dyDescent="0.15">
      <c r="A23" s="12" t="str">
        <f>IF(C23="","",1)</f>
        <v/>
      </c>
      <c r="B23" s="16" t="str">
        <f>IF(C23="","",申込書!$C$15)</f>
        <v/>
      </c>
      <c r="C23" s="86"/>
      <c r="D23" s="71"/>
      <c r="E23" s="72"/>
      <c r="F23" s="72"/>
      <c r="G23" s="72"/>
      <c r="H23" s="72"/>
      <c r="I23" s="23" t="str">
        <f>IF(COUNTIF(R23:U23,"&gt;2")&gt;0,"泳者重複!!","")</f>
        <v/>
      </c>
      <c r="J23" s="15" t="str">
        <f>IF(C23="男子","0",IF(C23="女子","5",""))</f>
        <v/>
      </c>
      <c r="K23" s="15">
        <f>IF(AND(SUM(V23:X23)=0,$C23=LEFT(K$5,2)),1,0)</f>
        <v>0</v>
      </c>
      <c r="L23" s="15">
        <f>IF(AND(SUM(W23:Y23)=0,$C23=LEFT(L$5,2)),1,0)</f>
        <v>0</v>
      </c>
      <c r="M23" t="str">
        <f t="shared" ref="M23:P24" si="11">IF(E23="","",IF($C23="男子",VLOOKUP(E23,$AE$6:$AF$105,2,0),VLOOKUP(E23,$AM$6:$AN$105,2,0)))</f>
        <v/>
      </c>
      <c r="N23" t="str">
        <f t="shared" si="11"/>
        <v/>
      </c>
      <c r="O23" t="str">
        <f t="shared" si="11"/>
        <v/>
      </c>
      <c r="P23" t="str">
        <f t="shared" si="11"/>
        <v/>
      </c>
      <c r="Q23" s="4" t="str">
        <f>IF(D23="","999:99.99"," "&amp;LEFT(RIGHT("        "&amp;TEXT(D23,"0.00"),7),2)&amp;":"&amp;RIGHT(TEXT(D23,"0.00"),5))</f>
        <v>999:99.99</v>
      </c>
      <c r="R23">
        <f t="shared" ref="R23:U24" si="12">IF(E23="",0,COUNTIF($E$23:$H$24,E23))</f>
        <v>0</v>
      </c>
      <c r="S23">
        <f t="shared" si="12"/>
        <v>0</v>
      </c>
      <c r="T23">
        <f t="shared" si="12"/>
        <v>0</v>
      </c>
      <c r="U23">
        <f t="shared" si="12"/>
        <v>0</v>
      </c>
      <c r="V23">
        <f t="shared" si="2"/>
        <v>0</v>
      </c>
      <c r="W23">
        <f t="shared" si="3"/>
        <v>0</v>
      </c>
      <c r="X23">
        <f t="shared" si="4"/>
        <v>0</v>
      </c>
      <c r="AA23" s="90" t="str">
        <f>個人種目!BH23</f>
        <v/>
      </c>
      <c r="AB23" s="91" t="str">
        <f>個人種目!BI23</f>
        <v/>
      </c>
      <c r="AC23" s="90" t="str">
        <f>個人種目!BJ23</f>
        <v/>
      </c>
      <c r="AD23" s="91" t="str">
        <f>個人種目!BK23</f>
        <v/>
      </c>
      <c r="AE23" s="90" t="str">
        <f>個人種目!BL23</f>
        <v/>
      </c>
      <c r="AF23" s="91" t="str">
        <f>個人種目!BM23</f>
        <v/>
      </c>
      <c r="AG23" s="90" t="str">
        <f>個人種目!BN23</f>
        <v/>
      </c>
      <c r="AH23" s="91" t="str">
        <f>個人種目!BO23</f>
        <v/>
      </c>
      <c r="AI23" s="90" t="str">
        <f>個人種目!BH125</f>
        <v/>
      </c>
      <c r="AJ23" s="91" t="str">
        <f>個人種目!BI125</f>
        <v/>
      </c>
      <c r="AK23" s="90" t="str">
        <f>個人種目!BJ125</f>
        <v/>
      </c>
      <c r="AL23" s="91" t="str">
        <f>個人種目!BK125</f>
        <v/>
      </c>
      <c r="AM23" s="90" t="str">
        <f>個人種目!BL125</f>
        <v/>
      </c>
      <c r="AN23" s="91" t="str">
        <f>個人種目!BM125</f>
        <v/>
      </c>
      <c r="AO23" s="90" t="str">
        <f>個人種目!BN125</f>
        <v/>
      </c>
      <c r="AP23" s="91" t="str">
        <f>個人種目!BO125</f>
        <v/>
      </c>
    </row>
    <row r="24" spans="1:42" ht="14.25" customHeight="1" x14ac:dyDescent="0.15">
      <c r="A24" s="12" t="str">
        <f>IF(C24="","",A23+1)</f>
        <v/>
      </c>
      <c r="B24" s="16" t="str">
        <f>IF(C24="","",申込書!$C$15)</f>
        <v/>
      </c>
      <c r="C24" s="86"/>
      <c r="D24" s="71"/>
      <c r="E24" s="72"/>
      <c r="F24" s="72"/>
      <c r="G24" s="72"/>
      <c r="H24" s="72"/>
      <c r="I24" s="23" t="str">
        <f>IF(COUNTIF(R24:U24,"&gt;2")&gt;0,"泳者重複!!","")</f>
        <v/>
      </c>
      <c r="J24" s="15" t="str">
        <f>IF(C24="男子","0",IF(C24="女子","5",""))</f>
        <v/>
      </c>
      <c r="K24" s="15">
        <f>IF(AND(SUM(V24:X24)=0,$C24=LEFT(K$5,2)),1,0)</f>
        <v>0</v>
      </c>
      <c r="L24" s="15">
        <f>IF(AND(SUM(W24:Y24)=0,$C24=LEFT(L$5,2)),1,0)</f>
        <v>0</v>
      </c>
      <c r="M24" t="str">
        <f t="shared" si="11"/>
        <v/>
      </c>
      <c r="N24" t="str">
        <f t="shared" si="11"/>
        <v/>
      </c>
      <c r="O24" t="str">
        <f t="shared" si="11"/>
        <v/>
      </c>
      <c r="P24" t="str">
        <f t="shared" si="11"/>
        <v/>
      </c>
      <c r="Q24" s="4" t="str">
        <f>IF(D24="","999:99.99"," "&amp;LEFT(RIGHT("        "&amp;TEXT(D24,"0.00"),7),2)&amp;":"&amp;RIGHT(TEXT(D24,"0.00"),5))</f>
        <v>999:99.99</v>
      </c>
      <c r="R24">
        <f t="shared" si="12"/>
        <v>0</v>
      </c>
      <c r="S24">
        <f t="shared" si="12"/>
        <v>0</v>
      </c>
      <c r="T24">
        <f t="shared" si="12"/>
        <v>0</v>
      </c>
      <c r="U24">
        <f t="shared" si="12"/>
        <v>0</v>
      </c>
      <c r="V24">
        <f t="shared" si="2"/>
        <v>0</v>
      </c>
      <c r="W24">
        <f t="shared" si="3"/>
        <v>0</v>
      </c>
      <c r="X24">
        <f t="shared" si="4"/>
        <v>0</v>
      </c>
      <c r="AA24" s="90" t="str">
        <f>個人種目!BH24</f>
        <v/>
      </c>
      <c r="AB24" s="91" t="str">
        <f>個人種目!BI24</f>
        <v/>
      </c>
      <c r="AC24" s="90" t="str">
        <f>個人種目!BJ24</f>
        <v/>
      </c>
      <c r="AD24" s="91" t="str">
        <f>個人種目!BK24</f>
        <v/>
      </c>
      <c r="AE24" s="90" t="str">
        <f>個人種目!BL24</f>
        <v/>
      </c>
      <c r="AF24" s="91" t="str">
        <f>個人種目!BM24</f>
        <v/>
      </c>
      <c r="AG24" s="90" t="str">
        <f>個人種目!BN24</f>
        <v/>
      </c>
      <c r="AH24" s="91" t="str">
        <f>個人種目!BO24</f>
        <v/>
      </c>
      <c r="AI24" s="90" t="str">
        <f>個人種目!BH126</f>
        <v/>
      </c>
      <c r="AJ24" s="91" t="str">
        <f>個人種目!BI126</f>
        <v/>
      </c>
      <c r="AK24" s="90" t="str">
        <f>個人種目!BJ126</f>
        <v/>
      </c>
      <c r="AL24" s="91" t="str">
        <f>個人種目!BK126</f>
        <v/>
      </c>
      <c r="AM24" s="90" t="str">
        <f>個人種目!BL126</f>
        <v/>
      </c>
      <c r="AN24" s="91" t="str">
        <f>個人種目!BM126</f>
        <v/>
      </c>
      <c r="AO24" s="90" t="str">
        <f>個人種目!BN126</f>
        <v/>
      </c>
      <c r="AP24" s="91" t="str">
        <f>個人種目!BO126</f>
        <v/>
      </c>
    </row>
    <row r="25" spans="1:42" s="15" customFormat="1" ht="14.25" customHeight="1" x14ac:dyDescent="0.15">
      <c r="B25"/>
      <c r="C25" s="87"/>
      <c r="D25" s="68"/>
      <c r="E25" s="94"/>
      <c r="F25" s="95"/>
      <c r="G25" s="95"/>
      <c r="H25" s="95"/>
      <c r="I25" s="66" t="str">
        <f>IF(COUNTIF(R25:U25,"&gt;2")&gt;0,"泳者重複!!","")</f>
        <v/>
      </c>
      <c r="K25" s="15">
        <f>SUM(K23:K24)</f>
        <v>0</v>
      </c>
      <c r="L25" s="15">
        <f>SUM(L23:L24)</f>
        <v>0</v>
      </c>
      <c r="M25"/>
      <c r="N25"/>
      <c r="O25"/>
      <c r="P25"/>
      <c r="Q25" s="4"/>
      <c r="R25"/>
      <c r="S25"/>
      <c r="T25"/>
      <c r="U25"/>
      <c r="V25"/>
      <c r="W25"/>
      <c r="X25"/>
      <c r="Y25"/>
      <c r="Z25"/>
      <c r="AA25" s="90" t="str">
        <f>個人種目!BH25</f>
        <v/>
      </c>
      <c r="AB25" s="91" t="str">
        <f>個人種目!BI25</f>
        <v/>
      </c>
      <c r="AC25" s="90" t="str">
        <f>個人種目!BJ25</f>
        <v/>
      </c>
      <c r="AD25" s="91" t="str">
        <f>個人種目!BK25</f>
        <v/>
      </c>
      <c r="AE25" s="90" t="str">
        <f>個人種目!BL25</f>
        <v/>
      </c>
      <c r="AF25" s="91" t="str">
        <f>個人種目!BM25</f>
        <v/>
      </c>
      <c r="AG25" s="90" t="str">
        <f>個人種目!BN25</f>
        <v/>
      </c>
      <c r="AH25" s="91" t="str">
        <f>個人種目!BO25</f>
        <v/>
      </c>
      <c r="AI25" s="90" t="str">
        <f>個人種目!BH127</f>
        <v/>
      </c>
      <c r="AJ25" s="91" t="str">
        <f>個人種目!BI127</f>
        <v/>
      </c>
      <c r="AK25" s="90" t="str">
        <f>個人種目!BJ127</f>
        <v/>
      </c>
      <c r="AL25" s="91" t="str">
        <f>個人種目!BK127</f>
        <v/>
      </c>
      <c r="AM25" s="90" t="str">
        <f>個人種目!BL127</f>
        <v/>
      </c>
      <c r="AN25" s="91" t="str">
        <f>個人種目!BM127</f>
        <v/>
      </c>
      <c r="AO25" s="90" t="str">
        <f>個人種目!BN127</f>
        <v/>
      </c>
      <c r="AP25" s="91" t="str">
        <f>個人種目!BO127</f>
        <v/>
      </c>
    </row>
    <row r="26" spans="1:42" ht="14.25" customHeight="1" x14ac:dyDescent="0.15">
      <c r="A26" s="20" t="s">
        <v>176</v>
      </c>
      <c r="B26" s="13"/>
      <c r="C26" s="13"/>
      <c r="D26" s="13"/>
      <c r="E26" s="14"/>
      <c r="F26" s="13"/>
      <c r="G26" s="13"/>
      <c r="H26" s="13"/>
      <c r="I26" s="66"/>
      <c r="M26" t="str">
        <f>IF(E26="","",VLOOKUP(E26,#REF!,2,0))</f>
        <v/>
      </c>
      <c r="N26" t="str">
        <f>IF(F26="","",VLOOKUP(F26,#REF!,2,0))</f>
        <v/>
      </c>
      <c r="O26" t="str">
        <f>IF(G26="","",VLOOKUP(G26,#REF!,2,0))</f>
        <v/>
      </c>
      <c r="P26" t="str">
        <f>IF(H26="","",VLOOKUP(H26,#REF!,2,0))</f>
        <v/>
      </c>
      <c r="Q26" s="4" t="str">
        <f>IF(D26="","999:99.99"," "&amp;LEFT(RIGHT("        "&amp;TEXT(D26,"0.00"),7),2)&amp;":"&amp;RIGHT(TEXT(D26,"0.00"),5))</f>
        <v>999:99.99</v>
      </c>
      <c r="AA26" s="90" t="str">
        <f>個人種目!BH26</f>
        <v/>
      </c>
      <c r="AB26" s="91" t="str">
        <f>個人種目!BI26</f>
        <v/>
      </c>
      <c r="AC26" s="90" t="str">
        <f>個人種目!BJ26</f>
        <v/>
      </c>
      <c r="AD26" s="91" t="str">
        <f>個人種目!BK26</f>
        <v/>
      </c>
      <c r="AE26" s="90" t="str">
        <f>個人種目!BL26</f>
        <v/>
      </c>
      <c r="AF26" s="91" t="str">
        <f>個人種目!BM26</f>
        <v/>
      </c>
      <c r="AG26" s="90" t="str">
        <f>個人種目!BN26</f>
        <v/>
      </c>
      <c r="AH26" s="91" t="str">
        <f>個人種目!BO26</f>
        <v/>
      </c>
      <c r="AI26" s="90" t="str">
        <f>個人種目!BH128</f>
        <v/>
      </c>
      <c r="AJ26" s="91" t="str">
        <f>個人種目!BI128</f>
        <v/>
      </c>
      <c r="AK26" s="90" t="str">
        <f>個人種目!BJ128</f>
        <v/>
      </c>
      <c r="AL26" s="91" t="str">
        <f>個人種目!BK128</f>
        <v/>
      </c>
      <c r="AM26" s="90" t="str">
        <f>個人種目!BL128</f>
        <v/>
      </c>
      <c r="AN26" s="91" t="str">
        <f>個人種目!BM128</f>
        <v/>
      </c>
      <c r="AO26" s="90" t="str">
        <f>個人種目!BN128</f>
        <v/>
      </c>
      <c r="AP26" s="91" t="str">
        <f>個人種目!BO128</f>
        <v/>
      </c>
    </row>
    <row r="27" spans="1:42" ht="14.25" customHeight="1" x14ac:dyDescent="0.15">
      <c r="A27" s="12" t="str">
        <f>IF(C27="","",1)</f>
        <v/>
      </c>
      <c r="B27" s="16" t="str">
        <f>IF(C27="","",申込書!$C$15)</f>
        <v/>
      </c>
      <c r="C27" s="86"/>
      <c r="D27" s="71"/>
      <c r="E27" s="72"/>
      <c r="F27" s="72"/>
      <c r="G27" s="72"/>
      <c r="H27" s="72"/>
      <c r="I27" s="23" t="str">
        <f>IF(COUNTIF(R27:U27,"&gt;2")&gt;0,"泳者重複!!","")</f>
        <v/>
      </c>
      <c r="J27" s="15" t="str">
        <f>IF(C27="男子","0",IF(C27="女子","5",""))</f>
        <v/>
      </c>
      <c r="K27" s="15">
        <f>IF(AND(SUM(V27:X27)=0,$C27=LEFT(K$5,2)),1,0)</f>
        <v>0</v>
      </c>
      <c r="L27" s="15">
        <f>IF(AND(SUM(W27:Y27)=0,$C27=LEFT(L$5,2)),1,0)</f>
        <v>0</v>
      </c>
      <c r="M27" t="str">
        <f t="shared" ref="M27:P28" si="13">IF(E27="","",IF($C27="男子",VLOOKUP(E27,$AE$6:$AF$105,2,0),VLOOKUP(E27,$AM$6:$AN$105,2,0)))</f>
        <v/>
      </c>
      <c r="N27" t="str">
        <f t="shared" si="13"/>
        <v/>
      </c>
      <c r="O27" t="str">
        <f t="shared" si="13"/>
        <v/>
      </c>
      <c r="P27" t="str">
        <f t="shared" si="13"/>
        <v/>
      </c>
      <c r="Q27" s="4" t="str">
        <f>IF(D27="","999:99.99"," "&amp;LEFT(RIGHT("        "&amp;TEXT(D27,"0.00"),7),2)&amp;":"&amp;RIGHT(TEXT(D27,"0.00"),5))</f>
        <v>999:99.99</v>
      </c>
      <c r="R27">
        <f t="shared" ref="R27:U28" si="14">IF(E27="",0,COUNTIF($E$27:$H$28,E27))</f>
        <v>0</v>
      </c>
      <c r="S27">
        <f t="shared" si="14"/>
        <v>0</v>
      </c>
      <c r="T27">
        <f t="shared" si="14"/>
        <v>0</v>
      </c>
      <c r="U27">
        <f t="shared" si="14"/>
        <v>0</v>
      </c>
      <c r="V27">
        <f t="shared" si="2"/>
        <v>0</v>
      </c>
      <c r="W27">
        <f t="shared" si="3"/>
        <v>0</v>
      </c>
      <c r="X27">
        <f t="shared" si="4"/>
        <v>0</v>
      </c>
      <c r="AA27" s="90" t="str">
        <f>個人種目!BH27</f>
        <v/>
      </c>
      <c r="AB27" s="91" t="str">
        <f>個人種目!BI27</f>
        <v/>
      </c>
      <c r="AC27" s="90" t="str">
        <f>個人種目!BJ27</f>
        <v/>
      </c>
      <c r="AD27" s="91" t="str">
        <f>個人種目!BK27</f>
        <v/>
      </c>
      <c r="AE27" s="90" t="str">
        <f>個人種目!BL27</f>
        <v/>
      </c>
      <c r="AF27" s="91" t="str">
        <f>個人種目!BM27</f>
        <v/>
      </c>
      <c r="AG27" s="90" t="str">
        <f>個人種目!BN27</f>
        <v/>
      </c>
      <c r="AH27" s="91" t="str">
        <f>個人種目!BO27</f>
        <v/>
      </c>
      <c r="AI27" s="90" t="str">
        <f>個人種目!BH129</f>
        <v/>
      </c>
      <c r="AJ27" s="91" t="str">
        <f>個人種目!BI129</f>
        <v/>
      </c>
      <c r="AK27" s="90" t="str">
        <f>個人種目!BJ129</f>
        <v/>
      </c>
      <c r="AL27" s="91" t="str">
        <f>個人種目!BK129</f>
        <v/>
      </c>
      <c r="AM27" s="90" t="str">
        <f>個人種目!BL129</f>
        <v/>
      </c>
      <c r="AN27" s="91" t="str">
        <f>個人種目!BM129</f>
        <v/>
      </c>
      <c r="AO27" s="90" t="str">
        <f>個人種目!BN129</f>
        <v/>
      </c>
      <c r="AP27" s="91" t="str">
        <f>個人種目!BO129</f>
        <v/>
      </c>
    </row>
    <row r="28" spans="1:42" ht="14.25" customHeight="1" x14ac:dyDescent="0.15">
      <c r="A28" s="12" t="str">
        <f>IF(C28="","",A27+1)</f>
        <v/>
      </c>
      <c r="B28" s="16" t="str">
        <f>IF(C28="","",申込書!$C$15)</f>
        <v/>
      </c>
      <c r="C28" s="86"/>
      <c r="D28" s="71"/>
      <c r="E28" s="72"/>
      <c r="F28" s="72"/>
      <c r="G28" s="72"/>
      <c r="H28" s="72"/>
      <c r="I28" s="23" t="str">
        <f>IF(COUNTIF(R28:U28,"&gt;2")&gt;0,"泳者重複!!","")</f>
        <v/>
      </c>
      <c r="J28" s="15" t="str">
        <f>IF(C28="男子","0",IF(C28="女子","5",""))</f>
        <v/>
      </c>
      <c r="K28" s="15">
        <f>IF(AND(SUM(V28:X28)=0,$C28=LEFT(K$5,2)),1,0)</f>
        <v>0</v>
      </c>
      <c r="L28" s="15">
        <f>IF(AND(SUM(W28:Y28)=0,$C28=LEFT(L$5,2)),1,0)</f>
        <v>0</v>
      </c>
      <c r="M28" t="str">
        <f t="shared" si="13"/>
        <v/>
      </c>
      <c r="N28" t="str">
        <f t="shared" si="13"/>
        <v/>
      </c>
      <c r="O28" t="str">
        <f t="shared" si="13"/>
        <v/>
      </c>
      <c r="P28" t="str">
        <f t="shared" si="13"/>
        <v/>
      </c>
      <c r="Q28" s="4" t="str">
        <f>IF(D28="","999:99.99"," "&amp;LEFT(RIGHT("        "&amp;TEXT(D28,"0.00"),7),2)&amp;":"&amp;RIGHT(TEXT(D28,"0.00"),5))</f>
        <v>999:99.99</v>
      </c>
      <c r="R28">
        <f t="shared" si="14"/>
        <v>0</v>
      </c>
      <c r="S28">
        <f t="shared" si="14"/>
        <v>0</v>
      </c>
      <c r="T28">
        <f t="shared" si="14"/>
        <v>0</v>
      </c>
      <c r="U28">
        <f t="shared" si="14"/>
        <v>0</v>
      </c>
      <c r="V28">
        <f t="shared" si="2"/>
        <v>0</v>
      </c>
      <c r="W28">
        <f t="shared" si="3"/>
        <v>0</v>
      </c>
      <c r="X28">
        <f t="shared" si="4"/>
        <v>0</v>
      </c>
      <c r="Z28" s="15"/>
      <c r="AA28" s="90" t="str">
        <f>個人種目!BH28</f>
        <v/>
      </c>
      <c r="AB28" s="91" t="str">
        <f>個人種目!BI28</f>
        <v/>
      </c>
      <c r="AC28" s="90" t="str">
        <f>個人種目!BJ28</f>
        <v/>
      </c>
      <c r="AD28" s="91" t="str">
        <f>個人種目!BK28</f>
        <v/>
      </c>
      <c r="AE28" s="90" t="str">
        <f>個人種目!BL28</f>
        <v/>
      </c>
      <c r="AF28" s="91" t="str">
        <f>個人種目!BM28</f>
        <v/>
      </c>
      <c r="AG28" s="90" t="str">
        <f>個人種目!BN28</f>
        <v/>
      </c>
      <c r="AH28" s="91" t="str">
        <f>個人種目!BO28</f>
        <v/>
      </c>
      <c r="AI28" s="90" t="str">
        <f>個人種目!BH130</f>
        <v/>
      </c>
      <c r="AJ28" s="91" t="str">
        <f>個人種目!BI130</f>
        <v/>
      </c>
      <c r="AK28" s="90" t="str">
        <f>個人種目!BJ130</f>
        <v/>
      </c>
      <c r="AL28" s="91" t="str">
        <f>個人種目!BK130</f>
        <v/>
      </c>
      <c r="AM28" s="90" t="str">
        <f>個人種目!BL130</f>
        <v/>
      </c>
      <c r="AN28" s="91" t="str">
        <f>個人種目!BM130</f>
        <v/>
      </c>
      <c r="AO28" s="90" t="str">
        <f>個人種目!BN130</f>
        <v/>
      </c>
      <c r="AP28" s="91" t="str">
        <f>個人種目!BO130</f>
        <v/>
      </c>
    </row>
    <row r="29" spans="1:42" ht="14.25" customHeight="1" x14ac:dyDescent="0.15">
      <c r="C29" s="87"/>
      <c r="D29" s="68"/>
      <c r="E29" s="94"/>
      <c r="F29" s="95"/>
      <c r="G29" s="95"/>
      <c r="H29" s="95"/>
      <c r="I29" s="66" t="str">
        <f>IF(COUNTIF(R29:U29,"&gt;2")&gt;0,"泳者重複!!","")</f>
        <v/>
      </c>
      <c r="K29" s="15">
        <f>SUM(K27:K28)</f>
        <v>0</v>
      </c>
      <c r="L29" s="15">
        <f>SUM(L27:L28)</f>
        <v>0</v>
      </c>
      <c r="Q29" s="4"/>
      <c r="Z29" s="15"/>
      <c r="AA29" s="90" t="str">
        <f>個人種目!BH29</f>
        <v/>
      </c>
      <c r="AB29" s="91" t="str">
        <f>個人種目!BI29</f>
        <v/>
      </c>
      <c r="AC29" s="90" t="str">
        <f>個人種目!BJ29</f>
        <v/>
      </c>
      <c r="AD29" s="91" t="str">
        <f>個人種目!BK29</f>
        <v/>
      </c>
      <c r="AE29" s="90" t="str">
        <f>個人種目!BL29</f>
        <v/>
      </c>
      <c r="AF29" s="91" t="str">
        <f>個人種目!BM29</f>
        <v/>
      </c>
      <c r="AG29" s="90" t="str">
        <f>個人種目!BN29</f>
        <v/>
      </c>
      <c r="AH29" s="91" t="str">
        <f>個人種目!BO29</f>
        <v/>
      </c>
      <c r="AI29" s="90" t="str">
        <f>個人種目!BH131</f>
        <v/>
      </c>
      <c r="AJ29" s="91" t="str">
        <f>個人種目!BI131</f>
        <v/>
      </c>
      <c r="AK29" s="90" t="str">
        <f>個人種目!BJ131</f>
        <v/>
      </c>
      <c r="AL29" s="91" t="str">
        <f>個人種目!BK131</f>
        <v/>
      </c>
      <c r="AM29" s="90" t="str">
        <f>個人種目!BL131</f>
        <v/>
      </c>
      <c r="AN29" s="91" t="str">
        <f>個人種目!BM131</f>
        <v/>
      </c>
      <c r="AO29" s="90" t="str">
        <f>個人種目!BN131</f>
        <v/>
      </c>
      <c r="AP29" s="91" t="str">
        <f>個人種目!BO131</f>
        <v/>
      </c>
    </row>
    <row r="30" spans="1:42" ht="14.25" customHeight="1" x14ac:dyDescent="0.15">
      <c r="A30" s="20" t="s">
        <v>177</v>
      </c>
      <c r="B30" s="13"/>
      <c r="C30" s="13"/>
      <c r="D30" s="13"/>
      <c r="E30" s="14"/>
      <c r="F30" s="13"/>
      <c r="G30" s="13"/>
      <c r="H30" s="13"/>
      <c r="I30" s="66"/>
      <c r="M30" t="str">
        <f>IF(E30="","",VLOOKUP(E30,#REF!,2,0))</f>
        <v/>
      </c>
      <c r="N30" t="str">
        <f>IF(F30="","",VLOOKUP(F30,#REF!,2,0))</f>
        <v/>
      </c>
      <c r="O30" t="str">
        <f>IF(G30="","",VLOOKUP(G30,#REF!,2,0))</f>
        <v/>
      </c>
      <c r="P30" t="str">
        <f>IF(H30="","",VLOOKUP(H30,#REF!,2,0))</f>
        <v/>
      </c>
      <c r="Q30" s="4" t="str">
        <f>IF(D30="","999:99.99"," "&amp;LEFT(RIGHT("        "&amp;TEXT(D30,"0.00"),7),2)&amp;":"&amp;RIGHT(TEXT(D30,"0.00"),5))</f>
        <v>999:99.99</v>
      </c>
      <c r="AA30" s="90" t="str">
        <f>個人種目!BH30</f>
        <v/>
      </c>
      <c r="AB30" s="91" t="str">
        <f>個人種目!BI30</f>
        <v/>
      </c>
      <c r="AC30" s="90" t="str">
        <f>個人種目!BJ30</f>
        <v/>
      </c>
      <c r="AD30" s="91" t="str">
        <f>個人種目!BK30</f>
        <v/>
      </c>
      <c r="AE30" s="90" t="str">
        <f>個人種目!BL30</f>
        <v/>
      </c>
      <c r="AF30" s="91" t="str">
        <f>個人種目!BM30</f>
        <v/>
      </c>
      <c r="AG30" s="90" t="str">
        <f>個人種目!BN30</f>
        <v/>
      </c>
      <c r="AH30" s="91" t="str">
        <f>個人種目!BO30</f>
        <v/>
      </c>
      <c r="AI30" s="90" t="str">
        <f>個人種目!BH132</f>
        <v/>
      </c>
      <c r="AJ30" s="91" t="str">
        <f>個人種目!BI132</f>
        <v/>
      </c>
      <c r="AK30" s="90" t="str">
        <f>個人種目!BJ132</f>
        <v/>
      </c>
      <c r="AL30" s="91" t="str">
        <f>個人種目!BK132</f>
        <v/>
      </c>
      <c r="AM30" s="90" t="str">
        <f>個人種目!BL132</f>
        <v/>
      </c>
      <c r="AN30" s="91" t="str">
        <f>個人種目!BM132</f>
        <v/>
      </c>
      <c r="AO30" s="90" t="str">
        <f>個人種目!BN132</f>
        <v/>
      </c>
      <c r="AP30" s="91" t="str">
        <f>個人種目!BO132</f>
        <v/>
      </c>
    </row>
    <row r="31" spans="1:42" ht="14.25" customHeight="1" x14ac:dyDescent="0.15">
      <c r="A31" s="12" t="str">
        <f>IF(C31="","",1)</f>
        <v/>
      </c>
      <c r="B31" s="16" t="str">
        <f>IF(C31="","",申込書!$C$15)</f>
        <v/>
      </c>
      <c r="C31" s="86"/>
      <c r="D31" s="71"/>
      <c r="E31" s="72"/>
      <c r="F31" s="72"/>
      <c r="G31" s="72"/>
      <c r="H31" s="72"/>
      <c r="I31" s="23" t="str">
        <f>IF(COUNTIF(R31:U31,"&gt;2")&gt;0,"泳者重複!!","")</f>
        <v/>
      </c>
      <c r="J31" s="15" t="str">
        <f>IF(C31="男子","0",IF(C31="女子","5",""))</f>
        <v/>
      </c>
      <c r="K31" s="15">
        <f>IF(AND(SUM(V31:X31)=0,$C31=LEFT(K$5,2)),1,0)</f>
        <v>0</v>
      </c>
      <c r="L31" s="15">
        <f>IF(AND(SUM(W31:Y31)=0,$C31=LEFT(L$5,2)),1,0)</f>
        <v>0</v>
      </c>
      <c r="M31" t="str">
        <f t="shared" ref="M31:P32" si="15">IF(E31="","",IF($C31="男子",VLOOKUP(E31,$AG$6:$AH$105,2,0),VLOOKUP(E31,$AO$6:$AP$105,2,0)))</f>
        <v/>
      </c>
      <c r="N31" t="str">
        <f t="shared" si="15"/>
        <v/>
      </c>
      <c r="O31" t="str">
        <f t="shared" si="15"/>
        <v/>
      </c>
      <c r="P31" t="str">
        <f t="shared" si="15"/>
        <v/>
      </c>
      <c r="Q31" s="4" t="str">
        <f>IF(D31="","999:99.99"," "&amp;LEFT(RIGHT("        "&amp;TEXT(D31,"0.00"),7),2)&amp;":"&amp;RIGHT(TEXT(D31,"0.00"),5))</f>
        <v>999:99.99</v>
      </c>
      <c r="R31">
        <f t="shared" ref="R31:U32" si="16">IF(E31="",0,COUNTIF($E$31:$H$32,E31))</f>
        <v>0</v>
      </c>
      <c r="S31">
        <f t="shared" si="16"/>
        <v>0</v>
      </c>
      <c r="T31">
        <f t="shared" si="16"/>
        <v>0</v>
      </c>
      <c r="U31">
        <f t="shared" si="16"/>
        <v>0</v>
      </c>
      <c r="V31">
        <f t="shared" si="2"/>
        <v>0</v>
      </c>
      <c r="W31">
        <f t="shared" si="3"/>
        <v>0</v>
      </c>
      <c r="X31">
        <f t="shared" si="4"/>
        <v>0</v>
      </c>
      <c r="AA31" s="90" t="str">
        <f>個人種目!BH31</f>
        <v/>
      </c>
      <c r="AB31" s="91" t="str">
        <f>個人種目!BI31</f>
        <v/>
      </c>
      <c r="AC31" s="90" t="str">
        <f>個人種目!BJ31</f>
        <v/>
      </c>
      <c r="AD31" s="91" t="str">
        <f>個人種目!BK31</f>
        <v/>
      </c>
      <c r="AE31" s="90" t="str">
        <f>個人種目!BL31</f>
        <v/>
      </c>
      <c r="AF31" s="91" t="str">
        <f>個人種目!BM31</f>
        <v/>
      </c>
      <c r="AG31" s="90" t="str">
        <f>個人種目!BN31</f>
        <v/>
      </c>
      <c r="AH31" s="91" t="str">
        <f>個人種目!BO31</f>
        <v/>
      </c>
      <c r="AI31" s="90" t="str">
        <f>個人種目!BH133</f>
        <v/>
      </c>
      <c r="AJ31" s="91" t="str">
        <f>個人種目!BI133</f>
        <v/>
      </c>
      <c r="AK31" s="90" t="str">
        <f>個人種目!BJ133</f>
        <v/>
      </c>
      <c r="AL31" s="91" t="str">
        <f>個人種目!BK133</f>
        <v/>
      </c>
      <c r="AM31" s="90" t="str">
        <f>個人種目!BL133</f>
        <v/>
      </c>
      <c r="AN31" s="91" t="str">
        <f>個人種目!BM133</f>
        <v/>
      </c>
      <c r="AO31" s="90" t="str">
        <f>個人種目!BN133</f>
        <v/>
      </c>
      <c r="AP31" s="91" t="str">
        <f>個人種目!BO133</f>
        <v/>
      </c>
    </row>
    <row r="32" spans="1:42" ht="14.25" customHeight="1" x14ac:dyDescent="0.15">
      <c r="A32" s="12" t="str">
        <f>IF(C32="","",A31+1)</f>
        <v/>
      </c>
      <c r="B32" s="16" t="str">
        <f>IF(C32="","",申込書!$C$15)</f>
        <v/>
      </c>
      <c r="C32" s="86"/>
      <c r="D32" s="71"/>
      <c r="E32" s="72"/>
      <c r="F32" s="72"/>
      <c r="G32" s="72"/>
      <c r="H32" s="72"/>
      <c r="I32" s="23" t="str">
        <f>IF(COUNTIF(R32:U32,"&gt;2")&gt;0,"泳者重複!!","")</f>
        <v/>
      </c>
      <c r="J32" s="15" t="str">
        <f>IF(C32="男子","0",IF(C32="女子","5",""))</f>
        <v/>
      </c>
      <c r="K32" s="15">
        <f>IF(AND(SUM(V32:X32)=0,$C32=LEFT(K$5,2)),1,0)</f>
        <v>0</v>
      </c>
      <c r="L32" s="15">
        <f>IF(AND(SUM(W32:Y32)=0,$C32=LEFT(L$5,2)),1,0)</f>
        <v>0</v>
      </c>
      <c r="M32" t="str">
        <f t="shared" si="15"/>
        <v/>
      </c>
      <c r="N32" t="str">
        <f t="shared" si="15"/>
        <v/>
      </c>
      <c r="O32" t="str">
        <f t="shared" si="15"/>
        <v/>
      </c>
      <c r="P32" t="str">
        <f t="shared" si="15"/>
        <v/>
      </c>
      <c r="Q32" s="4" t="str">
        <f>IF(D32="","999:99.99"," "&amp;LEFT(RIGHT("        "&amp;TEXT(D32,"0.00"),7),2)&amp;":"&amp;RIGHT(TEXT(D32,"0.00"),5))</f>
        <v>999:99.99</v>
      </c>
      <c r="R32">
        <f t="shared" si="16"/>
        <v>0</v>
      </c>
      <c r="S32">
        <f t="shared" si="16"/>
        <v>0</v>
      </c>
      <c r="T32">
        <f t="shared" si="16"/>
        <v>0</v>
      </c>
      <c r="U32">
        <f t="shared" si="16"/>
        <v>0</v>
      </c>
      <c r="V32">
        <f t="shared" si="2"/>
        <v>0</v>
      </c>
      <c r="W32">
        <f t="shared" si="3"/>
        <v>0</v>
      </c>
      <c r="X32">
        <f t="shared" si="4"/>
        <v>0</v>
      </c>
      <c r="AA32" s="90" t="str">
        <f>個人種目!BH32</f>
        <v/>
      </c>
      <c r="AB32" s="91" t="str">
        <f>個人種目!BI32</f>
        <v/>
      </c>
      <c r="AC32" s="90" t="str">
        <f>個人種目!BJ32</f>
        <v/>
      </c>
      <c r="AD32" s="91" t="str">
        <f>個人種目!BK32</f>
        <v/>
      </c>
      <c r="AE32" s="90" t="str">
        <f>個人種目!BL32</f>
        <v/>
      </c>
      <c r="AF32" s="91" t="str">
        <f>個人種目!BM32</f>
        <v/>
      </c>
      <c r="AG32" s="90" t="str">
        <f>個人種目!BN32</f>
        <v/>
      </c>
      <c r="AH32" s="91" t="str">
        <f>個人種目!BO32</f>
        <v/>
      </c>
      <c r="AI32" s="90" t="str">
        <f>個人種目!BH134</f>
        <v/>
      </c>
      <c r="AJ32" s="91" t="str">
        <f>個人種目!BI134</f>
        <v/>
      </c>
      <c r="AK32" s="90" t="str">
        <f>個人種目!BJ134</f>
        <v/>
      </c>
      <c r="AL32" s="91" t="str">
        <f>個人種目!BK134</f>
        <v/>
      </c>
      <c r="AM32" s="90" t="str">
        <f>個人種目!BL134</f>
        <v/>
      </c>
      <c r="AN32" s="91" t="str">
        <f>個人種目!BM134</f>
        <v/>
      </c>
      <c r="AO32" s="90" t="str">
        <f>個人種目!BN134</f>
        <v/>
      </c>
      <c r="AP32" s="91" t="str">
        <f>個人種目!BO134</f>
        <v/>
      </c>
    </row>
    <row r="33" spans="1:42" ht="14.25" customHeight="1" x14ac:dyDescent="0.15">
      <c r="C33" s="87"/>
      <c r="D33" s="68"/>
      <c r="E33" s="94"/>
      <c r="F33" s="95"/>
      <c r="G33" s="95"/>
      <c r="H33" s="95"/>
      <c r="I33" s="66" t="str">
        <f>IF(COUNTIF(R33:U33,"&gt;2")&gt;0,"泳者重複!!","")</f>
        <v/>
      </c>
      <c r="K33" s="15">
        <f>SUM(K31:K32)</f>
        <v>0</v>
      </c>
      <c r="L33" s="15">
        <f>SUM(L31:L32)</f>
        <v>0</v>
      </c>
      <c r="Q33" s="4"/>
      <c r="AA33" s="90" t="str">
        <f>個人種目!BH33</f>
        <v/>
      </c>
      <c r="AB33" s="91" t="str">
        <f>個人種目!BI33</f>
        <v/>
      </c>
      <c r="AC33" s="90" t="str">
        <f>個人種目!BJ33</f>
        <v/>
      </c>
      <c r="AD33" s="91" t="str">
        <f>個人種目!BK33</f>
        <v/>
      </c>
      <c r="AE33" s="90" t="str">
        <f>個人種目!BL33</f>
        <v/>
      </c>
      <c r="AF33" s="91" t="str">
        <f>個人種目!BM33</f>
        <v/>
      </c>
      <c r="AG33" s="90" t="str">
        <f>個人種目!BN33</f>
        <v/>
      </c>
      <c r="AH33" s="91" t="str">
        <f>個人種目!BO33</f>
        <v/>
      </c>
      <c r="AI33" s="90" t="str">
        <f>個人種目!BH135</f>
        <v/>
      </c>
      <c r="AJ33" s="91" t="str">
        <f>個人種目!BI135</f>
        <v/>
      </c>
      <c r="AK33" s="90" t="str">
        <f>個人種目!BJ135</f>
        <v/>
      </c>
      <c r="AL33" s="91" t="str">
        <f>個人種目!BK135</f>
        <v/>
      </c>
      <c r="AM33" s="90" t="str">
        <f>個人種目!BL135</f>
        <v/>
      </c>
      <c r="AN33" s="91" t="str">
        <f>個人種目!BM135</f>
        <v/>
      </c>
      <c r="AO33" s="90" t="str">
        <f>個人種目!BN135</f>
        <v/>
      </c>
      <c r="AP33" s="91" t="str">
        <f>個人種目!BO135</f>
        <v/>
      </c>
    </row>
    <row r="34" spans="1:42" s="15" customFormat="1" ht="14.25" customHeight="1" x14ac:dyDescent="0.15">
      <c r="A34" s="20" t="s">
        <v>178</v>
      </c>
      <c r="B34" s="13"/>
      <c r="C34" s="13"/>
      <c r="D34" s="13"/>
      <c r="E34" s="14"/>
      <c r="F34" s="13"/>
      <c r="G34" s="13"/>
      <c r="H34" s="13"/>
      <c r="I34" s="66"/>
      <c r="M34" t="str">
        <f>IF(E34="","",VLOOKUP(E34,#REF!,2,0))</f>
        <v/>
      </c>
      <c r="N34" t="str">
        <f>IF(F34="","",VLOOKUP(F34,#REF!,2,0))</f>
        <v/>
      </c>
      <c r="O34" t="str">
        <f>IF(G34="","",VLOOKUP(G34,#REF!,2,0))</f>
        <v/>
      </c>
      <c r="P34" t="str">
        <f>IF(H34="","",VLOOKUP(H34,#REF!,2,0))</f>
        <v/>
      </c>
      <c r="Q34" s="4" t="str">
        <f>IF(D34="","999:99.99"," "&amp;LEFT(RIGHT("        "&amp;TEXT(D34,"0.00"),7),2)&amp;":"&amp;RIGHT(TEXT(D34,"0.00"),5))</f>
        <v>999:99.99</v>
      </c>
      <c r="R34"/>
      <c r="S34"/>
      <c r="T34"/>
      <c r="U34"/>
      <c r="V34"/>
      <c r="W34"/>
      <c r="X34"/>
      <c r="Y34"/>
      <c r="Z34"/>
      <c r="AA34" s="90" t="str">
        <f>個人種目!BH34</f>
        <v/>
      </c>
      <c r="AB34" s="91" t="str">
        <f>個人種目!BI34</f>
        <v/>
      </c>
      <c r="AC34" s="90" t="str">
        <f>個人種目!BJ34</f>
        <v/>
      </c>
      <c r="AD34" s="91" t="str">
        <f>個人種目!BK34</f>
        <v/>
      </c>
      <c r="AE34" s="90" t="str">
        <f>個人種目!BL34</f>
        <v/>
      </c>
      <c r="AF34" s="91" t="str">
        <f>個人種目!BM34</f>
        <v/>
      </c>
      <c r="AG34" s="90" t="str">
        <f>個人種目!BN34</f>
        <v/>
      </c>
      <c r="AH34" s="91" t="str">
        <f>個人種目!BO34</f>
        <v/>
      </c>
      <c r="AI34" s="90" t="str">
        <f>個人種目!BH136</f>
        <v/>
      </c>
      <c r="AJ34" s="91" t="str">
        <f>個人種目!BI136</f>
        <v/>
      </c>
      <c r="AK34" s="90" t="str">
        <f>個人種目!BJ136</f>
        <v/>
      </c>
      <c r="AL34" s="91" t="str">
        <f>個人種目!BK136</f>
        <v/>
      </c>
      <c r="AM34" s="90" t="str">
        <f>個人種目!BL136</f>
        <v/>
      </c>
      <c r="AN34" s="91" t="str">
        <f>個人種目!BM136</f>
        <v/>
      </c>
      <c r="AO34" s="90" t="str">
        <f>個人種目!BN136</f>
        <v/>
      </c>
      <c r="AP34" s="91" t="str">
        <f>個人種目!BO136</f>
        <v/>
      </c>
    </row>
    <row r="35" spans="1:42" ht="14.25" customHeight="1" x14ac:dyDescent="0.15">
      <c r="A35" s="12" t="str">
        <f>IF(C35="","",1)</f>
        <v/>
      </c>
      <c r="B35" s="16" t="str">
        <f>IF(C35="","",申込書!$C$15)</f>
        <v/>
      </c>
      <c r="C35" s="86"/>
      <c r="D35" s="71"/>
      <c r="E35" s="72"/>
      <c r="F35" s="72"/>
      <c r="G35" s="72"/>
      <c r="H35" s="72"/>
      <c r="I35" s="23" t="str">
        <f>IF(COUNTIF(R35:U35,"&gt;2")&gt;0,"泳者重複!!","")</f>
        <v/>
      </c>
      <c r="J35" s="15" t="str">
        <f>IF(C35="男子","0",IF(C35="女子","5",""))</f>
        <v/>
      </c>
      <c r="K35" s="15">
        <f>IF(AND(SUM(V35:X35)=0,$C35=LEFT(K$5,2)),1,0)</f>
        <v>0</v>
      </c>
      <c r="L35" s="15">
        <f>IF(AND(SUM(W35:Y35)=0,$C35=LEFT(L$5,2)),1,0)</f>
        <v>0</v>
      </c>
      <c r="M35" t="str">
        <f t="shared" ref="M35:P36" si="17">IF(E35="","",IF($C35="男子",VLOOKUP(E35,$AG$6:$AH$105,2,0),VLOOKUP(E35,$AO$6:$AP$105,2,0)))</f>
        <v/>
      </c>
      <c r="N35" t="str">
        <f t="shared" si="17"/>
        <v/>
      </c>
      <c r="O35" t="str">
        <f t="shared" si="17"/>
        <v/>
      </c>
      <c r="P35" t="str">
        <f t="shared" si="17"/>
        <v/>
      </c>
      <c r="Q35" s="4" t="str">
        <f>IF(D35="","999:99.99"," "&amp;LEFT(RIGHT("        "&amp;TEXT(D35,"0.00"),7),2)&amp;":"&amp;RIGHT(TEXT(D35,"0.00"),5))</f>
        <v>999:99.99</v>
      </c>
      <c r="R35">
        <f t="shared" ref="R35:U36" si="18">IF(E35="",0,COUNTIF($E$35:$H$36,E35))</f>
        <v>0</v>
      </c>
      <c r="S35">
        <f t="shared" si="18"/>
        <v>0</v>
      </c>
      <c r="T35">
        <f t="shared" si="18"/>
        <v>0</v>
      </c>
      <c r="U35">
        <f t="shared" si="18"/>
        <v>0</v>
      </c>
      <c r="V35">
        <f t="shared" si="2"/>
        <v>0</v>
      </c>
      <c r="W35">
        <f t="shared" si="3"/>
        <v>0</v>
      </c>
      <c r="X35">
        <f t="shared" si="4"/>
        <v>0</v>
      </c>
      <c r="AA35" s="90" t="str">
        <f>個人種目!BH35</f>
        <v/>
      </c>
      <c r="AB35" s="91" t="str">
        <f>個人種目!BI35</f>
        <v/>
      </c>
      <c r="AC35" s="90" t="str">
        <f>個人種目!BJ35</f>
        <v/>
      </c>
      <c r="AD35" s="91" t="str">
        <f>個人種目!BK35</f>
        <v/>
      </c>
      <c r="AE35" s="90" t="str">
        <f>個人種目!BL35</f>
        <v/>
      </c>
      <c r="AF35" s="91" t="str">
        <f>個人種目!BM35</f>
        <v/>
      </c>
      <c r="AG35" s="90" t="str">
        <f>個人種目!BN35</f>
        <v/>
      </c>
      <c r="AH35" s="91" t="str">
        <f>個人種目!BO35</f>
        <v/>
      </c>
      <c r="AI35" s="90" t="str">
        <f>個人種目!BH137</f>
        <v/>
      </c>
      <c r="AJ35" s="91" t="str">
        <f>個人種目!BI137</f>
        <v/>
      </c>
      <c r="AK35" s="90" t="str">
        <f>個人種目!BJ137</f>
        <v/>
      </c>
      <c r="AL35" s="91" t="str">
        <f>個人種目!BK137</f>
        <v/>
      </c>
      <c r="AM35" s="90" t="str">
        <f>個人種目!BL137</f>
        <v/>
      </c>
      <c r="AN35" s="91" t="str">
        <f>個人種目!BM137</f>
        <v/>
      </c>
      <c r="AO35" s="90" t="str">
        <f>個人種目!BN137</f>
        <v/>
      </c>
      <c r="AP35" s="91" t="str">
        <f>個人種目!BO137</f>
        <v/>
      </c>
    </row>
    <row r="36" spans="1:42" ht="14.25" customHeight="1" x14ac:dyDescent="0.15">
      <c r="A36" s="12" t="str">
        <f>IF(C36="","",A35+1)</f>
        <v/>
      </c>
      <c r="B36" s="16" t="str">
        <f>IF(C36="","",申込書!$C$15)</f>
        <v/>
      </c>
      <c r="C36" s="86"/>
      <c r="D36" s="71"/>
      <c r="E36" s="72"/>
      <c r="F36" s="72"/>
      <c r="G36" s="72"/>
      <c r="H36" s="72"/>
      <c r="I36" s="23" t="str">
        <f>IF(COUNTIF(R36:U36,"&gt;2")&gt;0,"泳者重複!!","")</f>
        <v/>
      </c>
      <c r="J36" s="15" t="str">
        <f>IF(C36="男子","0",IF(C36="女子","5",""))</f>
        <v/>
      </c>
      <c r="K36" s="15">
        <f>IF(AND(SUM(V36:X36)=0,$C36=LEFT(K$5,2)),1,0)</f>
        <v>0</v>
      </c>
      <c r="L36" s="15">
        <f>IF(AND(SUM(W36:Y36)=0,$C36=LEFT(L$5,2)),1,0)</f>
        <v>0</v>
      </c>
      <c r="M36" t="str">
        <f t="shared" si="17"/>
        <v/>
      </c>
      <c r="N36" t="str">
        <f t="shared" si="17"/>
        <v/>
      </c>
      <c r="O36" t="str">
        <f t="shared" si="17"/>
        <v/>
      </c>
      <c r="P36" t="str">
        <f t="shared" si="17"/>
        <v/>
      </c>
      <c r="Q36" s="4" t="str">
        <f>IF(D36="","999:99.99"," "&amp;LEFT(RIGHT("        "&amp;TEXT(D36,"0.00"),7),2)&amp;":"&amp;RIGHT(TEXT(D36,"0.00"),5))</f>
        <v>999:99.99</v>
      </c>
      <c r="R36">
        <f t="shared" si="18"/>
        <v>0</v>
      </c>
      <c r="S36">
        <f t="shared" si="18"/>
        <v>0</v>
      </c>
      <c r="T36">
        <f t="shared" si="18"/>
        <v>0</v>
      </c>
      <c r="U36">
        <f t="shared" si="18"/>
        <v>0</v>
      </c>
      <c r="V36">
        <f t="shared" si="2"/>
        <v>0</v>
      </c>
      <c r="W36">
        <f t="shared" si="3"/>
        <v>0</v>
      </c>
      <c r="X36">
        <f t="shared" si="4"/>
        <v>0</v>
      </c>
      <c r="AA36" s="90" t="str">
        <f>個人種目!BH36</f>
        <v/>
      </c>
      <c r="AB36" s="91" t="str">
        <f>個人種目!BI36</f>
        <v/>
      </c>
      <c r="AC36" s="90" t="str">
        <f>個人種目!BJ36</f>
        <v/>
      </c>
      <c r="AD36" s="91" t="str">
        <f>個人種目!BK36</f>
        <v/>
      </c>
      <c r="AE36" s="90" t="str">
        <f>個人種目!BL36</f>
        <v/>
      </c>
      <c r="AF36" s="91" t="str">
        <f>個人種目!BM36</f>
        <v/>
      </c>
      <c r="AG36" s="90" t="str">
        <f>個人種目!BN36</f>
        <v/>
      </c>
      <c r="AH36" s="91" t="str">
        <f>個人種目!BO36</f>
        <v/>
      </c>
      <c r="AI36" s="90" t="str">
        <f>個人種目!BH138</f>
        <v/>
      </c>
      <c r="AJ36" s="91" t="str">
        <f>個人種目!BI138</f>
        <v/>
      </c>
      <c r="AK36" s="90" t="str">
        <f>個人種目!BJ138</f>
        <v/>
      </c>
      <c r="AL36" s="91" t="str">
        <f>個人種目!BK138</f>
        <v/>
      </c>
      <c r="AM36" s="90" t="str">
        <f>個人種目!BL138</f>
        <v/>
      </c>
      <c r="AN36" s="91" t="str">
        <f>個人種目!BM138</f>
        <v/>
      </c>
      <c r="AO36" s="90" t="str">
        <f>個人種目!BN138</f>
        <v/>
      </c>
      <c r="AP36" s="91" t="str">
        <f>個人種目!BO138</f>
        <v/>
      </c>
    </row>
    <row r="37" spans="1:42" ht="14.25" customHeight="1" x14ac:dyDescent="0.15">
      <c r="C37" s="87"/>
      <c r="D37" s="68"/>
      <c r="E37" s="67"/>
      <c r="F37" s="15"/>
      <c r="G37" s="15"/>
      <c r="H37" s="15"/>
      <c r="I37" s="66" t="str">
        <f>IF(COUNTIF(R37:U37,"&gt;2")&gt;0,"泳者重複!!","")</f>
        <v/>
      </c>
      <c r="K37" s="15">
        <f>SUM(K35:K36)</f>
        <v>0</v>
      </c>
      <c r="L37" s="15">
        <f>SUM(L35:L36)</f>
        <v>0</v>
      </c>
      <c r="M37" t="str">
        <f>IF(E37="","",VLOOKUP(E37,#REF!,2,0))</f>
        <v/>
      </c>
      <c r="N37" t="str">
        <f>IF(F37="","",VLOOKUP(F37,#REF!,2,0))</f>
        <v/>
      </c>
      <c r="O37" t="str">
        <f>IF(G37="","",VLOOKUP(G37,#REF!,2,0))</f>
        <v/>
      </c>
      <c r="P37" t="str">
        <f>IF(H37="","",VLOOKUP(H37,#REF!,2,0))</f>
        <v/>
      </c>
      <c r="Q37" s="4" t="str">
        <f>IF(D37="","999:99.99"," "&amp;LEFT(RIGHT("        "&amp;TEXT(D37,"0.00"),7),2)&amp;":"&amp;RIGHT(TEXT(D37,"0.00"),5))</f>
        <v>999:99.99</v>
      </c>
      <c r="V37">
        <f>SUM(V7:V36)</f>
        <v>0</v>
      </c>
      <c r="W37">
        <f>SUM(W7:W36)</f>
        <v>0</v>
      </c>
      <c r="X37">
        <f>SUM(X7:X36)</f>
        <v>0</v>
      </c>
      <c r="AA37" s="90" t="str">
        <f>個人種目!BH37</f>
        <v/>
      </c>
      <c r="AB37" s="91" t="str">
        <f>個人種目!BI37</f>
        <v/>
      </c>
      <c r="AC37" s="90" t="str">
        <f>個人種目!BJ37</f>
        <v/>
      </c>
      <c r="AD37" s="91" t="str">
        <f>個人種目!BK37</f>
        <v/>
      </c>
      <c r="AE37" s="90" t="str">
        <f>個人種目!BL37</f>
        <v/>
      </c>
      <c r="AF37" s="91" t="str">
        <f>個人種目!BM37</f>
        <v/>
      </c>
      <c r="AG37" s="90" t="str">
        <f>個人種目!BN37</f>
        <v/>
      </c>
      <c r="AH37" s="91" t="str">
        <f>個人種目!BO37</f>
        <v/>
      </c>
      <c r="AI37" s="90" t="str">
        <f>個人種目!BH139</f>
        <v/>
      </c>
      <c r="AJ37" s="91" t="str">
        <f>個人種目!BI139</f>
        <v/>
      </c>
      <c r="AK37" s="90" t="str">
        <f>個人種目!BJ139</f>
        <v/>
      </c>
      <c r="AL37" s="91" t="str">
        <f>個人種目!BK139</f>
        <v/>
      </c>
      <c r="AM37" s="90" t="str">
        <f>個人種目!BL139</f>
        <v/>
      </c>
      <c r="AN37" s="91" t="str">
        <f>個人種目!BM139</f>
        <v/>
      </c>
      <c r="AO37" s="90" t="str">
        <f>個人種目!BN139</f>
        <v/>
      </c>
      <c r="AP37" s="91" t="str">
        <f>個人種目!BO139</f>
        <v/>
      </c>
    </row>
    <row r="38" spans="1:42" ht="14.25" customHeight="1" x14ac:dyDescent="0.15">
      <c r="D38" s="18"/>
      <c r="E38" s="67"/>
      <c r="F38" s="15"/>
      <c r="G38" s="15"/>
      <c r="H38" s="15"/>
      <c r="I38" s="19"/>
      <c r="Q38" s="4"/>
      <c r="X38">
        <f>SUM(V37:X37)</f>
        <v>0</v>
      </c>
      <c r="AA38" s="90" t="str">
        <f>個人種目!BH38</f>
        <v/>
      </c>
      <c r="AB38" s="91" t="str">
        <f>個人種目!BI38</f>
        <v/>
      </c>
      <c r="AC38" s="90" t="str">
        <f>個人種目!BJ38</f>
        <v/>
      </c>
      <c r="AD38" s="91" t="str">
        <f>個人種目!BK38</f>
        <v/>
      </c>
      <c r="AE38" s="90" t="str">
        <f>個人種目!BL38</f>
        <v/>
      </c>
      <c r="AF38" s="91" t="str">
        <f>個人種目!BM38</f>
        <v/>
      </c>
      <c r="AG38" s="90" t="str">
        <f>個人種目!BN38</f>
        <v/>
      </c>
      <c r="AH38" s="91" t="str">
        <f>個人種目!BO38</f>
        <v/>
      </c>
      <c r="AI38" s="90" t="str">
        <f>個人種目!BH140</f>
        <v/>
      </c>
      <c r="AJ38" s="91" t="str">
        <f>個人種目!BI140</f>
        <v/>
      </c>
      <c r="AK38" s="90" t="str">
        <f>個人種目!BJ140</f>
        <v/>
      </c>
      <c r="AL38" s="91" t="str">
        <f>個人種目!BK140</f>
        <v/>
      </c>
      <c r="AM38" s="90" t="str">
        <f>個人種目!BL140</f>
        <v/>
      </c>
      <c r="AN38" s="91" t="str">
        <f>個人種目!BM140</f>
        <v/>
      </c>
      <c r="AO38" s="90" t="str">
        <f>個人種目!BN140</f>
        <v/>
      </c>
      <c r="AP38" s="91" t="str">
        <f>個人種目!BO140</f>
        <v/>
      </c>
    </row>
    <row r="39" spans="1:42" ht="14.25" customHeight="1" x14ac:dyDescent="0.15">
      <c r="A39" s="1"/>
      <c r="B39" s="15"/>
      <c r="D39" s="15"/>
      <c r="E39" s="67"/>
      <c r="F39" s="15"/>
      <c r="G39" s="15"/>
      <c r="H39" s="15"/>
      <c r="I39" s="15"/>
      <c r="Q39" s="4"/>
      <c r="Z39" s="15"/>
      <c r="AA39" s="90" t="str">
        <f>個人種目!BH39</f>
        <v/>
      </c>
      <c r="AB39" s="91" t="str">
        <f>個人種目!BI39</f>
        <v/>
      </c>
      <c r="AC39" s="90" t="str">
        <f>個人種目!BJ39</f>
        <v/>
      </c>
      <c r="AD39" s="91" t="str">
        <f>個人種目!BK39</f>
        <v/>
      </c>
      <c r="AE39" s="90" t="str">
        <f>個人種目!BL39</f>
        <v/>
      </c>
      <c r="AF39" s="91" t="str">
        <f>個人種目!BM39</f>
        <v/>
      </c>
      <c r="AG39" s="90" t="str">
        <f>個人種目!BN39</f>
        <v/>
      </c>
      <c r="AH39" s="91" t="str">
        <f>個人種目!BO39</f>
        <v/>
      </c>
      <c r="AI39" s="90" t="str">
        <f>個人種目!BH141</f>
        <v/>
      </c>
      <c r="AJ39" s="91" t="str">
        <f>個人種目!BI141</f>
        <v/>
      </c>
      <c r="AK39" s="90" t="str">
        <f>個人種目!BJ141</f>
        <v/>
      </c>
      <c r="AL39" s="91" t="str">
        <f>個人種目!BK141</f>
        <v/>
      </c>
      <c r="AM39" s="90" t="str">
        <f>個人種目!BL141</f>
        <v/>
      </c>
      <c r="AN39" s="91" t="str">
        <f>個人種目!BM141</f>
        <v/>
      </c>
      <c r="AO39" s="90" t="str">
        <f>個人種目!BN141</f>
        <v/>
      </c>
      <c r="AP39" s="91" t="str">
        <f>個人種目!BO141</f>
        <v/>
      </c>
    </row>
    <row r="40" spans="1:42" ht="14.25" customHeight="1" x14ac:dyDescent="0.15">
      <c r="D40" s="68"/>
      <c r="E40" s="69"/>
      <c r="F40" s="69"/>
      <c r="G40" s="69"/>
      <c r="H40" s="19"/>
      <c r="I40" s="66"/>
      <c r="M40" t="str">
        <f>IF(E40="","",VLOOKUP(E40,#REF!,2,0))</f>
        <v/>
      </c>
      <c r="N40" t="str">
        <f>IF(F40="","",VLOOKUP(F40,#REF!,2,0))</f>
        <v/>
      </c>
      <c r="O40" t="str">
        <f>IF(G40="","",VLOOKUP(G40,#REF!,2,0))</f>
        <v/>
      </c>
      <c r="P40" t="str">
        <f>IF(H40="","",VLOOKUP(H40,#REF!,2,0))</f>
        <v/>
      </c>
      <c r="Q40" s="4"/>
      <c r="AA40" s="90" t="str">
        <f>個人種目!BH40</f>
        <v/>
      </c>
      <c r="AB40" s="91" t="str">
        <f>個人種目!BI40</f>
        <v/>
      </c>
      <c r="AC40" s="90" t="str">
        <f>個人種目!BJ40</f>
        <v/>
      </c>
      <c r="AD40" s="91" t="str">
        <f>個人種目!BK40</f>
        <v/>
      </c>
      <c r="AE40" s="90" t="str">
        <f>個人種目!BL40</f>
        <v/>
      </c>
      <c r="AF40" s="91" t="str">
        <f>個人種目!BM40</f>
        <v/>
      </c>
      <c r="AG40" s="90" t="str">
        <f>個人種目!BN40</f>
        <v/>
      </c>
      <c r="AH40" s="91" t="str">
        <f>個人種目!BO40</f>
        <v/>
      </c>
      <c r="AI40" s="90" t="str">
        <f>個人種目!BH142</f>
        <v/>
      </c>
      <c r="AJ40" s="91" t="str">
        <f>個人種目!BI142</f>
        <v/>
      </c>
      <c r="AK40" s="90" t="str">
        <f>個人種目!BJ142</f>
        <v/>
      </c>
      <c r="AL40" s="91" t="str">
        <f>個人種目!BK142</f>
        <v/>
      </c>
      <c r="AM40" s="90" t="str">
        <f>個人種目!BL142</f>
        <v/>
      </c>
      <c r="AN40" s="91" t="str">
        <f>個人種目!BM142</f>
        <v/>
      </c>
      <c r="AO40" s="90" t="str">
        <f>個人種目!BN142</f>
        <v/>
      </c>
      <c r="AP40" s="91" t="str">
        <f>個人種目!BO142</f>
        <v/>
      </c>
    </row>
    <row r="41" spans="1:42" ht="14.25" customHeight="1" x14ac:dyDescent="0.15">
      <c r="AA41" s="90" t="str">
        <f>個人種目!BH41</f>
        <v/>
      </c>
      <c r="AB41" s="91" t="str">
        <f>個人種目!BI41</f>
        <v/>
      </c>
      <c r="AC41" s="90" t="str">
        <f>個人種目!BJ41</f>
        <v/>
      </c>
      <c r="AD41" s="91" t="str">
        <f>個人種目!BK41</f>
        <v/>
      </c>
      <c r="AE41" s="90" t="str">
        <f>個人種目!BL41</f>
        <v/>
      </c>
      <c r="AF41" s="91" t="str">
        <f>個人種目!BM41</f>
        <v/>
      </c>
      <c r="AG41" s="90" t="str">
        <f>個人種目!BN41</f>
        <v/>
      </c>
      <c r="AH41" s="91" t="str">
        <f>個人種目!BO41</f>
        <v/>
      </c>
      <c r="AI41" s="90" t="str">
        <f>個人種目!BH143</f>
        <v/>
      </c>
      <c r="AJ41" s="91" t="str">
        <f>個人種目!BI143</f>
        <v/>
      </c>
      <c r="AK41" s="90" t="str">
        <f>個人種目!BJ143</f>
        <v/>
      </c>
      <c r="AL41" s="91" t="str">
        <f>個人種目!BK143</f>
        <v/>
      </c>
      <c r="AM41" s="90" t="str">
        <f>個人種目!BL143</f>
        <v/>
      </c>
      <c r="AN41" s="91" t="str">
        <f>個人種目!BM143</f>
        <v/>
      </c>
      <c r="AO41" s="90" t="str">
        <f>個人種目!BN143</f>
        <v/>
      </c>
      <c r="AP41" s="91" t="str">
        <f>個人種目!BO143</f>
        <v/>
      </c>
    </row>
    <row r="42" spans="1:42" ht="14.25" customHeight="1" x14ac:dyDescent="0.15">
      <c r="AA42" s="90" t="str">
        <f>個人種目!BH42</f>
        <v/>
      </c>
      <c r="AB42" s="91" t="str">
        <f>個人種目!BI42</f>
        <v/>
      </c>
      <c r="AC42" s="90" t="str">
        <f>個人種目!BJ42</f>
        <v/>
      </c>
      <c r="AD42" s="91" t="str">
        <f>個人種目!BK42</f>
        <v/>
      </c>
      <c r="AE42" s="90" t="str">
        <f>個人種目!BL42</f>
        <v/>
      </c>
      <c r="AF42" s="91" t="str">
        <f>個人種目!BM42</f>
        <v/>
      </c>
      <c r="AG42" s="90" t="str">
        <f>個人種目!BN42</f>
        <v/>
      </c>
      <c r="AH42" s="91" t="str">
        <f>個人種目!BO42</f>
        <v/>
      </c>
      <c r="AI42" s="90" t="str">
        <f>個人種目!BH144</f>
        <v/>
      </c>
      <c r="AJ42" s="91" t="str">
        <f>個人種目!BI144</f>
        <v/>
      </c>
      <c r="AK42" s="90" t="str">
        <f>個人種目!BJ144</f>
        <v/>
      </c>
      <c r="AL42" s="91" t="str">
        <f>個人種目!BK144</f>
        <v/>
      </c>
      <c r="AM42" s="90" t="str">
        <f>個人種目!BL144</f>
        <v/>
      </c>
      <c r="AN42" s="91" t="str">
        <f>個人種目!BM144</f>
        <v/>
      </c>
      <c r="AO42" s="90" t="str">
        <f>個人種目!BN144</f>
        <v/>
      </c>
      <c r="AP42" s="91" t="str">
        <f>個人種目!BO144</f>
        <v/>
      </c>
    </row>
    <row r="43" spans="1:42" ht="14.25" customHeight="1" x14ac:dyDescent="0.15">
      <c r="AA43" s="90" t="str">
        <f>個人種目!BH43</f>
        <v/>
      </c>
      <c r="AB43" s="91" t="str">
        <f>個人種目!BI43</f>
        <v/>
      </c>
      <c r="AC43" s="90" t="str">
        <f>個人種目!BJ43</f>
        <v/>
      </c>
      <c r="AD43" s="91" t="str">
        <f>個人種目!BK43</f>
        <v/>
      </c>
      <c r="AE43" s="90" t="str">
        <f>個人種目!BL43</f>
        <v/>
      </c>
      <c r="AF43" s="91" t="str">
        <f>個人種目!BM43</f>
        <v/>
      </c>
      <c r="AG43" s="90" t="str">
        <f>個人種目!BN43</f>
        <v/>
      </c>
      <c r="AH43" s="91" t="str">
        <f>個人種目!BO43</f>
        <v/>
      </c>
      <c r="AI43" s="90" t="str">
        <f>個人種目!BH145</f>
        <v/>
      </c>
      <c r="AJ43" s="91" t="str">
        <f>個人種目!BI145</f>
        <v/>
      </c>
      <c r="AK43" s="90" t="str">
        <f>個人種目!BJ145</f>
        <v/>
      </c>
      <c r="AL43" s="91" t="str">
        <f>個人種目!BK145</f>
        <v/>
      </c>
      <c r="AM43" s="90" t="str">
        <f>個人種目!BL145</f>
        <v/>
      </c>
      <c r="AN43" s="91" t="str">
        <f>個人種目!BM145</f>
        <v/>
      </c>
      <c r="AO43" s="90" t="str">
        <f>個人種目!BN145</f>
        <v/>
      </c>
      <c r="AP43" s="91" t="str">
        <f>個人種目!BO145</f>
        <v/>
      </c>
    </row>
    <row r="44" spans="1:42" s="15" customFormat="1" ht="14.25" customHeight="1" x14ac:dyDescent="0.15">
      <c r="B44"/>
      <c r="D44"/>
      <c r="E44"/>
      <c r="F44"/>
      <c r="G44"/>
      <c r="H44"/>
      <c r="I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 s="90" t="str">
        <f>個人種目!BH44</f>
        <v/>
      </c>
      <c r="AB44" s="91" t="str">
        <f>個人種目!BI44</f>
        <v/>
      </c>
      <c r="AC44" s="90" t="str">
        <f>個人種目!BJ44</f>
        <v/>
      </c>
      <c r="AD44" s="91" t="str">
        <f>個人種目!BK44</f>
        <v/>
      </c>
      <c r="AE44" s="90" t="str">
        <f>個人種目!BL44</f>
        <v/>
      </c>
      <c r="AF44" s="91" t="str">
        <f>個人種目!BM44</f>
        <v/>
      </c>
      <c r="AG44" s="90" t="str">
        <f>個人種目!BN44</f>
        <v/>
      </c>
      <c r="AH44" s="91" t="str">
        <f>個人種目!BO44</f>
        <v/>
      </c>
      <c r="AI44" s="90" t="str">
        <f>個人種目!BH146</f>
        <v/>
      </c>
      <c r="AJ44" s="91" t="str">
        <f>個人種目!BI146</f>
        <v/>
      </c>
      <c r="AK44" s="90" t="str">
        <f>個人種目!BJ146</f>
        <v/>
      </c>
      <c r="AL44" s="91" t="str">
        <f>個人種目!BK146</f>
        <v/>
      </c>
      <c r="AM44" s="90" t="str">
        <f>個人種目!BL146</f>
        <v/>
      </c>
      <c r="AN44" s="91" t="str">
        <f>個人種目!BM146</f>
        <v/>
      </c>
      <c r="AO44" s="90" t="str">
        <f>個人種目!BN146</f>
        <v/>
      </c>
      <c r="AP44" s="91" t="str">
        <f>個人種目!BO146</f>
        <v/>
      </c>
    </row>
    <row r="45" spans="1:42" ht="14.25" customHeight="1" x14ac:dyDescent="0.15">
      <c r="AA45" s="90" t="str">
        <f>個人種目!BH45</f>
        <v/>
      </c>
      <c r="AB45" s="91" t="str">
        <f>個人種目!BI45</f>
        <v/>
      </c>
      <c r="AC45" s="90" t="str">
        <f>個人種目!BJ45</f>
        <v/>
      </c>
      <c r="AD45" s="91" t="str">
        <f>個人種目!BK45</f>
        <v/>
      </c>
      <c r="AE45" s="90" t="str">
        <f>個人種目!BL45</f>
        <v/>
      </c>
      <c r="AF45" s="91" t="str">
        <f>個人種目!BM45</f>
        <v/>
      </c>
      <c r="AG45" s="90" t="str">
        <f>個人種目!BN45</f>
        <v/>
      </c>
      <c r="AH45" s="91" t="str">
        <f>個人種目!BO45</f>
        <v/>
      </c>
      <c r="AI45" s="90" t="str">
        <f>個人種目!BH147</f>
        <v/>
      </c>
      <c r="AJ45" s="91" t="str">
        <f>個人種目!BI147</f>
        <v/>
      </c>
      <c r="AK45" s="90" t="str">
        <f>個人種目!BJ147</f>
        <v/>
      </c>
      <c r="AL45" s="91" t="str">
        <f>個人種目!BK147</f>
        <v/>
      </c>
      <c r="AM45" s="90" t="str">
        <f>個人種目!BL147</f>
        <v/>
      </c>
      <c r="AN45" s="91" t="str">
        <f>個人種目!BM147</f>
        <v/>
      </c>
      <c r="AO45" s="90" t="str">
        <f>個人種目!BN147</f>
        <v/>
      </c>
      <c r="AP45" s="91" t="str">
        <f>個人種目!BO147</f>
        <v/>
      </c>
    </row>
    <row r="46" spans="1:42" ht="14.25" customHeight="1" x14ac:dyDescent="0.15">
      <c r="AA46" s="90" t="str">
        <f>個人種目!BH46</f>
        <v/>
      </c>
      <c r="AB46" s="91" t="str">
        <f>個人種目!BI46</f>
        <v/>
      </c>
      <c r="AC46" s="90" t="str">
        <f>個人種目!BJ46</f>
        <v/>
      </c>
      <c r="AD46" s="91" t="str">
        <f>個人種目!BK46</f>
        <v/>
      </c>
      <c r="AE46" s="90" t="str">
        <f>個人種目!BL46</f>
        <v/>
      </c>
      <c r="AF46" s="91" t="str">
        <f>個人種目!BM46</f>
        <v/>
      </c>
      <c r="AG46" s="90" t="str">
        <f>個人種目!BN46</f>
        <v/>
      </c>
      <c r="AH46" s="91" t="str">
        <f>個人種目!BO46</f>
        <v/>
      </c>
      <c r="AI46" s="90" t="str">
        <f>個人種目!BH148</f>
        <v/>
      </c>
      <c r="AJ46" s="91" t="str">
        <f>個人種目!BI148</f>
        <v/>
      </c>
      <c r="AK46" s="90" t="str">
        <f>個人種目!BJ148</f>
        <v/>
      </c>
      <c r="AL46" s="91" t="str">
        <f>個人種目!BK148</f>
        <v/>
      </c>
      <c r="AM46" s="90" t="str">
        <f>個人種目!BL148</f>
        <v/>
      </c>
      <c r="AN46" s="91" t="str">
        <f>個人種目!BM148</f>
        <v/>
      </c>
      <c r="AO46" s="90" t="str">
        <f>個人種目!BN148</f>
        <v/>
      </c>
      <c r="AP46" s="91" t="str">
        <f>個人種目!BO148</f>
        <v/>
      </c>
    </row>
    <row r="47" spans="1:42" ht="14.25" customHeight="1" x14ac:dyDescent="0.15">
      <c r="AA47" s="90" t="str">
        <f>個人種目!BH47</f>
        <v/>
      </c>
      <c r="AB47" s="91" t="str">
        <f>個人種目!BI47</f>
        <v/>
      </c>
      <c r="AC47" s="90" t="str">
        <f>個人種目!BJ47</f>
        <v/>
      </c>
      <c r="AD47" s="91" t="str">
        <f>個人種目!BK47</f>
        <v/>
      </c>
      <c r="AE47" s="90" t="str">
        <f>個人種目!BL47</f>
        <v/>
      </c>
      <c r="AF47" s="91" t="str">
        <f>個人種目!BM47</f>
        <v/>
      </c>
      <c r="AG47" s="90" t="str">
        <f>個人種目!BN47</f>
        <v/>
      </c>
      <c r="AH47" s="91" t="str">
        <f>個人種目!BO47</f>
        <v/>
      </c>
      <c r="AI47" s="90" t="str">
        <f>個人種目!BH149</f>
        <v/>
      </c>
      <c r="AJ47" s="91" t="str">
        <f>個人種目!BI149</f>
        <v/>
      </c>
      <c r="AK47" s="90" t="str">
        <f>個人種目!BJ149</f>
        <v/>
      </c>
      <c r="AL47" s="91" t="str">
        <f>個人種目!BK149</f>
        <v/>
      </c>
      <c r="AM47" s="90" t="str">
        <f>個人種目!BL149</f>
        <v/>
      </c>
      <c r="AN47" s="91" t="str">
        <f>個人種目!BM149</f>
        <v/>
      </c>
      <c r="AO47" s="90" t="str">
        <f>個人種目!BN149</f>
        <v/>
      </c>
      <c r="AP47" s="91" t="str">
        <f>個人種目!BO149</f>
        <v/>
      </c>
    </row>
    <row r="48" spans="1:42" ht="14.25" customHeight="1" x14ac:dyDescent="0.15">
      <c r="AA48" s="90" t="str">
        <f>個人種目!BH48</f>
        <v/>
      </c>
      <c r="AB48" s="91" t="str">
        <f>個人種目!BI48</f>
        <v/>
      </c>
      <c r="AC48" s="90" t="str">
        <f>個人種目!BJ48</f>
        <v/>
      </c>
      <c r="AD48" s="91" t="str">
        <f>個人種目!BK48</f>
        <v/>
      </c>
      <c r="AE48" s="90" t="str">
        <f>個人種目!BL48</f>
        <v/>
      </c>
      <c r="AF48" s="91" t="str">
        <f>個人種目!BM48</f>
        <v/>
      </c>
      <c r="AG48" s="90" t="str">
        <f>個人種目!BN48</f>
        <v/>
      </c>
      <c r="AH48" s="91" t="str">
        <f>個人種目!BO48</f>
        <v/>
      </c>
      <c r="AI48" s="90" t="str">
        <f>個人種目!BH150</f>
        <v/>
      </c>
      <c r="AJ48" s="91" t="str">
        <f>個人種目!BI150</f>
        <v/>
      </c>
      <c r="AK48" s="90" t="str">
        <f>個人種目!BJ150</f>
        <v/>
      </c>
      <c r="AL48" s="91" t="str">
        <f>個人種目!BK150</f>
        <v/>
      </c>
      <c r="AM48" s="90" t="str">
        <f>個人種目!BL150</f>
        <v/>
      </c>
      <c r="AN48" s="91" t="str">
        <f>個人種目!BM150</f>
        <v/>
      </c>
      <c r="AO48" s="90" t="str">
        <f>個人種目!BN150</f>
        <v/>
      </c>
      <c r="AP48" s="91" t="str">
        <f>個人種目!BO150</f>
        <v/>
      </c>
    </row>
    <row r="49" spans="2:42" ht="14.25" customHeight="1" x14ac:dyDescent="0.15">
      <c r="Z49" s="15"/>
      <c r="AA49" s="90" t="str">
        <f>個人種目!BH49</f>
        <v/>
      </c>
      <c r="AB49" s="91" t="str">
        <f>個人種目!BI49</f>
        <v/>
      </c>
      <c r="AC49" s="90" t="str">
        <f>個人種目!BJ49</f>
        <v/>
      </c>
      <c r="AD49" s="91" t="str">
        <f>個人種目!BK49</f>
        <v/>
      </c>
      <c r="AE49" s="90" t="str">
        <f>個人種目!BL49</f>
        <v/>
      </c>
      <c r="AF49" s="91" t="str">
        <f>個人種目!BM49</f>
        <v/>
      </c>
      <c r="AG49" s="90" t="str">
        <f>個人種目!BN49</f>
        <v/>
      </c>
      <c r="AH49" s="91" t="str">
        <f>個人種目!BO49</f>
        <v/>
      </c>
      <c r="AI49" s="90" t="str">
        <f>個人種目!BH151</f>
        <v/>
      </c>
      <c r="AJ49" s="91" t="str">
        <f>個人種目!BI151</f>
        <v/>
      </c>
      <c r="AK49" s="90" t="str">
        <f>個人種目!BJ151</f>
        <v/>
      </c>
      <c r="AL49" s="91" t="str">
        <f>個人種目!BK151</f>
        <v/>
      </c>
      <c r="AM49" s="90" t="str">
        <f>個人種目!BL151</f>
        <v/>
      </c>
      <c r="AN49" s="91" t="str">
        <f>個人種目!BM151</f>
        <v/>
      </c>
      <c r="AO49" s="90" t="str">
        <f>個人種目!BN151</f>
        <v/>
      </c>
      <c r="AP49" s="91" t="str">
        <f>個人種目!BO151</f>
        <v/>
      </c>
    </row>
    <row r="50" spans="2:42" ht="14.25" customHeight="1" x14ac:dyDescent="0.15">
      <c r="AA50" s="90" t="str">
        <f>個人種目!BH50</f>
        <v/>
      </c>
      <c r="AB50" s="91" t="str">
        <f>個人種目!BI50</f>
        <v/>
      </c>
      <c r="AC50" s="90" t="str">
        <f>個人種目!BJ50</f>
        <v/>
      </c>
      <c r="AD50" s="91" t="str">
        <f>個人種目!BK50</f>
        <v/>
      </c>
      <c r="AE50" s="90" t="str">
        <f>個人種目!BL50</f>
        <v/>
      </c>
      <c r="AF50" s="91" t="str">
        <f>個人種目!BM50</f>
        <v/>
      </c>
      <c r="AG50" s="90" t="str">
        <f>個人種目!BN50</f>
        <v/>
      </c>
      <c r="AH50" s="91" t="str">
        <f>個人種目!BO50</f>
        <v/>
      </c>
      <c r="AI50" s="90" t="str">
        <f>個人種目!BH152</f>
        <v/>
      </c>
      <c r="AJ50" s="91" t="str">
        <f>個人種目!BI152</f>
        <v/>
      </c>
      <c r="AK50" s="90" t="str">
        <f>個人種目!BJ152</f>
        <v/>
      </c>
      <c r="AL50" s="91" t="str">
        <f>個人種目!BK152</f>
        <v/>
      </c>
      <c r="AM50" s="90" t="str">
        <f>個人種目!BL152</f>
        <v/>
      </c>
      <c r="AN50" s="91" t="str">
        <f>個人種目!BM152</f>
        <v/>
      </c>
      <c r="AO50" s="90" t="str">
        <f>個人種目!BN152</f>
        <v/>
      </c>
      <c r="AP50" s="91" t="str">
        <f>個人種目!BO152</f>
        <v/>
      </c>
    </row>
    <row r="51" spans="2:42" ht="14.25" customHeight="1" x14ac:dyDescent="0.15">
      <c r="AA51" s="90" t="str">
        <f>個人種目!BH51</f>
        <v/>
      </c>
      <c r="AB51" s="91" t="str">
        <f>個人種目!BI51</f>
        <v/>
      </c>
      <c r="AC51" s="90" t="str">
        <f>個人種目!BJ51</f>
        <v/>
      </c>
      <c r="AD51" s="91" t="str">
        <f>個人種目!BK51</f>
        <v/>
      </c>
      <c r="AE51" s="90" t="str">
        <f>個人種目!BL51</f>
        <v/>
      </c>
      <c r="AF51" s="91" t="str">
        <f>個人種目!BM51</f>
        <v/>
      </c>
      <c r="AG51" s="90" t="str">
        <f>個人種目!BN51</f>
        <v/>
      </c>
      <c r="AH51" s="91" t="str">
        <f>個人種目!BO51</f>
        <v/>
      </c>
      <c r="AI51" s="90" t="str">
        <f>個人種目!BH153</f>
        <v/>
      </c>
      <c r="AJ51" s="91" t="str">
        <f>個人種目!BI153</f>
        <v/>
      </c>
      <c r="AK51" s="90" t="str">
        <f>個人種目!BJ153</f>
        <v/>
      </c>
      <c r="AL51" s="91" t="str">
        <f>個人種目!BK153</f>
        <v/>
      </c>
      <c r="AM51" s="90" t="str">
        <f>個人種目!BL153</f>
        <v/>
      </c>
      <c r="AN51" s="91" t="str">
        <f>個人種目!BM153</f>
        <v/>
      </c>
      <c r="AO51" s="90" t="str">
        <f>個人種目!BN153</f>
        <v/>
      </c>
      <c r="AP51" s="91" t="str">
        <f>個人種目!BO153</f>
        <v/>
      </c>
    </row>
    <row r="52" spans="2:42" ht="14.25" customHeight="1" x14ac:dyDescent="0.15">
      <c r="AA52" s="90" t="str">
        <f>個人種目!BH52</f>
        <v/>
      </c>
      <c r="AB52" s="91" t="str">
        <f>個人種目!BI52</f>
        <v/>
      </c>
      <c r="AC52" s="90" t="str">
        <f>個人種目!BJ52</f>
        <v/>
      </c>
      <c r="AD52" s="91" t="str">
        <f>個人種目!BK52</f>
        <v/>
      </c>
      <c r="AE52" s="90" t="str">
        <f>個人種目!BL52</f>
        <v/>
      </c>
      <c r="AF52" s="91" t="str">
        <f>個人種目!BM52</f>
        <v/>
      </c>
      <c r="AG52" s="90" t="str">
        <f>個人種目!BN52</f>
        <v/>
      </c>
      <c r="AH52" s="91" t="str">
        <f>個人種目!BO52</f>
        <v/>
      </c>
      <c r="AI52" s="90" t="str">
        <f>個人種目!BH154</f>
        <v/>
      </c>
      <c r="AJ52" s="91" t="str">
        <f>個人種目!BI154</f>
        <v/>
      </c>
      <c r="AK52" s="90" t="str">
        <f>個人種目!BJ154</f>
        <v/>
      </c>
      <c r="AL52" s="91" t="str">
        <f>個人種目!BK154</f>
        <v/>
      </c>
      <c r="AM52" s="90" t="str">
        <f>個人種目!BL154</f>
        <v/>
      </c>
      <c r="AN52" s="91" t="str">
        <f>個人種目!BM154</f>
        <v/>
      </c>
      <c r="AO52" s="90" t="str">
        <f>個人種目!BN154</f>
        <v/>
      </c>
      <c r="AP52" s="91" t="str">
        <f>個人種目!BO154</f>
        <v/>
      </c>
    </row>
    <row r="53" spans="2:42" ht="14.25" customHeight="1" x14ac:dyDescent="0.15">
      <c r="AA53" s="90" t="str">
        <f>個人種目!BH53</f>
        <v/>
      </c>
      <c r="AB53" s="91" t="str">
        <f>個人種目!BI53</f>
        <v/>
      </c>
      <c r="AC53" s="90" t="str">
        <f>個人種目!BJ53</f>
        <v/>
      </c>
      <c r="AD53" s="91" t="str">
        <f>個人種目!BK53</f>
        <v/>
      </c>
      <c r="AE53" s="90" t="str">
        <f>個人種目!BL53</f>
        <v/>
      </c>
      <c r="AF53" s="91" t="str">
        <f>個人種目!BM53</f>
        <v/>
      </c>
      <c r="AG53" s="90" t="str">
        <f>個人種目!BN53</f>
        <v/>
      </c>
      <c r="AH53" s="91" t="str">
        <f>個人種目!BO53</f>
        <v/>
      </c>
      <c r="AI53" s="90" t="str">
        <f>個人種目!BH155</f>
        <v/>
      </c>
      <c r="AJ53" s="91" t="str">
        <f>個人種目!BI155</f>
        <v/>
      </c>
      <c r="AK53" s="90" t="str">
        <f>個人種目!BJ155</f>
        <v/>
      </c>
      <c r="AL53" s="91" t="str">
        <f>個人種目!BK155</f>
        <v/>
      </c>
      <c r="AM53" s="90" t="str">
        <f>個人種目!BL155</f>
        <v/>
      </c>
      <c r="AN53" s="91" t="str">
        <f>個人種目!BM155</f>
        <v/>
      </c>
      <c r="AO53" s="90" t="str">
        <f>個人種目!BN155</f>
        <v/>
      </c>
      <c r="AP53" s="91" t="str">
        <f>個人種目!BO155</f>
        <v/>
      </c>
    </row>
    <row r="54" spans="2:42" s="15" customFormat="1" ht="14.25" customHeight="1" x14ac:dyDescent="0.15">
      <c r="B54"/>
      <c r="D54"/>
      <c r="E54"/>
      <c r="F54"/>
      <c r="G54"/>
      <c r="H54"/>
      <c r="I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 s="90" t="str">
        <f>個人種目!BH54</f>
        <v/>
      </c>
      <c r="AB54" s="91" t="str">
        <f>個人種目!BI54</f>
        <v/>
      </c>
      <c r="AC54" s="90" t="str">
        <f>個人種目!BJ54</f>
        <v/>
      </c>
      <c r="AD54" s="91" t="str">
        <f>個人種目!BK54</f>
        <v/>
      </c>
      <c r="AE54" s="90" t="str">
        <f>個人種目!BL54</f>
        <v/>
      </c>
      <c r="AF54" s="91" t="str">
        <f>個人種目!BM54</f>
        <v/>
      </c>
      <c r="AG54" s="90" t="str">
        <f>個人種目!BN54</f>
        <v/>
      </c>
      <c r="AH54" s="91" t="str">
        <f>個人種目!BO54</f>
        <v/>
      </c>
      <c r="AI54" s="90" t="str">
        <f>個人種目!BH156</f>
        <v/>
      </c>
      <c r="AJ54" s="91" t="str">
        <f>個人種目!BI156</f>
        <v/>
      </c>
      <c r="AK54" s="90" t="str">
        <f>個人種目!BJ156</f>
        <v/>
      </c>
      <c r="AL54" s="91" t="str">
        <f>個人種目!BK156</f>
        <v/>
      </c>
      <c r="AM54" s="90" t="str">
        <f>個人種目!BL156</f>
        <v/>
      </c>
      <c r="AN54" s="91" t="str">
        <f>個人種目!BM156</f>
        <v/>
      </c>
      <c r="AO54" s="90" t="str">
        <f>個人種目!BN156</f>
        <v/>
      </c>
      <c r="AP54" s="91" t="str">
        <f>個人種目!BO156</f>
        <v/>
      </c>
    </row>
    <row r="55" spans="2:42" ht="14.25" customHeight="1" x14ac:dyDescent="0.15">
      <c r="AA55" s="90" t="str">
        <f>個人種目!BH55</f>
        <v/>
      </c>
      <c r="AB55" s="91" t="str">
        <f>個人種目!BI55</f>
        <v/>
      </c>
      <c r="AC55" s="90" t="str">
        <f>個人種目!BJ55</f>
        <v/>
      </c>
      <c r="AD55" s="91" t="str">
        <f>個人種目!BK55</f>
        <v/>
      </c>
      <c r="AE55" s="90" t="str">
        <f>個人種目!BL55</f>
        <v/>
      </c>
      <c r="AF55" s="91" t="str">
        <f>個人種目!BM55</f>
        <v/>
      </c>
      <c r="AG55" s="90" t="str">
        <f>個人種目!BN55</f>
        <v/>
      </c>
      <c r="AH55" s="91" t="str">
        <f>個人種目!BO55</f>
        <v/>
      </c>
      <c r="AI55" s="90" t="str">
        <f>個人種目!BH157</f>
        <v/>
      </c>
      <c r="AJ55" s="91" t="str">
        <f>個人種目!BI157</f>
        <v/>
      </c>
      <c r="AK55" s="90" t="str">
        <f>個人種目!BJ157</f>
        <v/>
      </c>
      <c r="AL55" s="91" t="str">
        <f>個人種目!BK157</f>
        <v/>
      </c>
      <c r="AM55" s="90" t="str">
        <f>個人種目!BL157</f>
        <v/>
      </c>
      <c r="AN55" s="91" t="str">
        <f>個人種目!BM157</f>
        <v/>
      </c>
      <c r="AO55" s="90" t="str">
        <f>個人種目!BN157</f>
        <v/>
      </c>
      <c r="AP55" s="91" t="str">
        <f>個人種目!BO157</f>
        <v/>
      </c>
    </row>
    <row r="56" spans="2:42" ht="14.25" customHeight="1" x14ac:dyDescent="0.15">
      <c r="AA56" s="90" t="str">
        <f>個人種目!BH56</f>
        <v/>
      </c>
      <c r="AB56" s="91" t="str">
        <f>個人種目!BI56</f>
        <v/>
      </c>
      <c r="AC56" s="90" t="str">
        <f>個人種目!BJ56</f>
        <v/>
      </c>
      <c r="AD56" s="91" t="str">
        <f>個人種目!BK56</f>
        <v/>
      </c>
      <c r="AE56" s="90" t="str">
        <f>個人種目!BL56</f>
        <v/>
      </c>
      <c r="AF56" s="91" t="str">
        <f>個人種目!BM56</f>
        <v/>
      </c>
      <c r="AG56" s="90" t="str">
        <f>個人種目!BN56</f>
        <v/>
      </c>
      <c r="AH56" s="91" t="str">
        <f>個人種目!BO56</f>
        <v/>
      </c>
      <c r="AI56" s="90" t="str">
        <f>個人種目!BH158</f>
        <v/>
      </c>
      <c r="AJ56" s="91" t="str">
        <f>個人種目!BI158</f>
        <v/>
      </c>
      <c r="AK56" s="90" t="str">
        <f>個人種目!BJ158</f>
        <v/>
      </c>
      <c r="AL56" s="91" t="str">
        <f>個人種目!BK158</f>
        <v/>
      </c>
      <c r="AM56" s="90" t="str">
        <f>個人種目!BL158</f>
        <v/>
      </c>
      <c r="AN56" s="91" t="str">
        <f>個人種目!BM158</f>
        <v/>
      </c>
      <c r="AO56" s="90" t="str">
        <f>個人種目!BN158</f>
        <v/>
      </c>
      <c r="AP56" s="91" t="str">
        <f>個人種目!BO158</f>
        <v/>
      </c>
    </row>
    <row r="57" spans="2:42" ht="14.25" customHeight="1" x14ac:dyDescent="0.15">
      <c r="AA57" s="90" t="str">
        <f>個人種目!BH57</f>
        <v/>
      </c>
      <c r="AB57" s="91" t="str">
        <f>個人種目!BI57</f>
        <v/>
      </c>
      <c r="AC57" s="90" t="str">
        <f>個人種目!BJ57</f>
        <v/>
      </c>
      <c r="AD57" s="91" t="str">
        <f>個人種目!BK57</f>
        <v/>
      </c>
      <c r="AE57" s="90" t="str">
        <f>個人種目!BL57</f>
        <v/>
      </c>
      <c r="AF57" s="91" t="str">
        <f>個人種目!BM57</f>
        <v/>
      </c>
      <c r="AG57" s="90" t="str">
        <f>個人種目!BN57</f>
        <v/>
      </c>
      <c r="AH57" s="91" t="str">
        <f>個人種目!BO57</f>
        <v/>
      </c>
      <c r="AI57" s="90" t="str">
        <f>個人種目!BH159</f>
        <v/>
      </c>
      <c r="AJ57" s="91" t="str">
        <f>個人種目!BI159</f>
        <v/>
      </c>
      <c r="AK57" s="90" t="str">
        <f>個人種目!BJ159</f>
        <v/>
      </c>
      <c r="AL57" s="91" t="str">
        <f>個人種目!BK159</f>
        <v/>
      </c>
      <c r="AM57" s="90" t="str">
        <f>個人種目!BL159</f>
        <v/>
      </c>
      <c r="AN57" s="91" t="str">
        <f>個人種目!BM159</f>
        <v/>
      </c>
      <c r="AO57" s="90" t="str">
        <f>個人種目!BN159</f>
        <v/>
      </c>
      <c r="AP57" s="91" t="str">
        <f>個人種目!BO159</f>
        <v/>
      </c>
    </row>
    <row r="58" spans="2:42" ht="14.25" customHeight="1" x14ac:dyDescent="0.15">
      <c r="AA58" s="90" t="str">
        <f>個人種目!BH58</f>
        <v/>
      </c>
      <c r="AB58" s="91" t="str">
        <f>個人種目!BI58</f>
        <v/>
      </c>
      <c r="AC58" s="90" t="str">
        <f>個人種目!BJ58</f>
        <v/>
      </c>
      <c r="AD58" s="91" t="str">
        <f>個人種目!BK58</f>
        <v/>
      </c>
      <c r="AE58" s="90" t="str">
        <f>個人種目!BL58</f>
        <v/>
      </c>
      <c r="AF58" s="91" t="str">
        <f>個人種目!BM58</f>
        <v/>
      </c>
      <c r="AG58" s="90" t="str">
        <f>個人種目!BN58</f>
        <v/>
      </c>
      <c r="AH58" s="91" t="str">
        <f>個人種目!BO58</f>
        <v/>
      </c>
      <c r="AI58" s="90" t="str">
        <f>個人種目!BH160</f>
        <v/>
      </c>
      <c r="AJ58" s="91" t="str">
        <f>個人種目!BI160</f>
        <v/>
      </c>
      <c r="AK58" s="90" t="str">
        <f>個人種目!BJ160</f>
        <v/>
      </c>
      <c r="AL58" s="91" t="str">
        <f>個人種目!BK160</f>
        <v/>
      </c>
      <c r="AM58" s="90" t="str">
        <f>個人種目!BL160</f>
        <v/>
      </c>
      <c r="AN58" s="91" t="str">
        <f>個人種目!BM160</f>
        <v/>
      </c>
      <c r="AO58" s="90" t="str">
        <f>個人種目!BN160</f>
        <v/>
      </c>
      <c r="AP58" s="91" t="str">
        <f>個人種目!BO160</f>
        <v/>
      </c>
    </row>
    <row r="59" spans="2:42" ht="14.25" customHeight="1" x14ac:dyDescent="0.15">
      <c r="Z59" s="15"/>
      <c r="AA59" s="90" t="str">
        <f>個人種目!BH59</f>
        <v/>
      </c>
      <c r="AB59" s="91" t="str">
        <f>個人種目!BI59</f>
        <v/>
      </c>
      <c r="AC59" s="90" t="str">
        <f>個人種目!BJ59</f>
        <v/>
      </c>
      <c r="AD59" s="91" t="str">
        <f>個人種目!BK59</f>
        <v/>
      </c>
      <c r="AE59" s="90" t="str">
        <f>個人種目!BL59</f>
        <v/>
      </c>
      <c r="AF59" s="91" t="str">
        <f>個人種目!BM59</f>
        <v/>
      </c>
      <c r="AG59" s="90" t="str">
        <f>個人種目!BN59</f>
        <v/>
      </c>
      <c r="AH59" s="91" t="str">
        <f>個人種目!BO59</f>
        <v/>
      </c>
      <c r="AI59" s="90" t="str">
        <f>個人種目!BH161</f>
        <v/>
      </c>
      <c r="AJ59" s="91" t="str">
        <f>個人種目!BI161</f>
        <v/>
      </c>
      <c r="AK59" s="90" t="str">
        <f>個人種目!BJ161</f>
        <v/>
      </c>
      <c r="AL59" s="91" t="str">
        <f>個人種目!BK161</f>
        <v/>
      </c>
      <c r="AM59" s="90" t="str">
        <f>個人種目!BL161</f>
        <v/>
      </c>
      <c r="AN59" s="91" t="str">
        <f>個人種目!BM161</f>
        <v/>
      </c>
      <c r="AO59" s="90" t="str">
        <f>個人種目!BN161</f>
        <v/>
      </c>
      <c r="AP59" s="91" t="str">
        <f>個人種目!BO161</f>
        <v/>
      </c>
    </row>
    <row r="60" spans="2:42" ht="14.25" customHeight="1" x14ac:dyDescent="0.15">
      <c r="AA60" s="90" t="str">
        <f>個人種目!BH60</f>
        <v/>
      </c>
      <c r="AB60" s="91" t="str">
        <f>個人種目!BI60</f>
        <v/>
      </c>
      <c r="AC60" s="90" t="str">
        <f>個人種目!BJ60</f>
        <v/>
      </c>
      <c r="AD60" s="91" t="str">
        <f>個人種目!BK60</f>
        <v/>
      </c>
      <c r="AE60" s="90" t="str">
        <f>個人種目!BL60</f>
        <v/>
      </c>
      <c r="AF60" s="91" t="str">
        <f>個人種目!BM60</f>
        <v/>
      </c>
      <c r="AG60" s="90" t="str">
        <f>個人種目!BN60</f>
        <v/>
      </c>
      <c r="AH60" s="91" t="str">
        <f>個人種目!BO60</f>
        <v/>
      </c>
      <c r="AI60" s="90" t="str">
        <f>個人種目!BH162</f>
        <v/>
      </c>
      <c r="AJ60" s="91" t="str">
        <f>個人種目!BI162</f>
        <v/>
      </c>
      <c r="AK60" s="90" t="str">
        <f>個人種目!BJ162</f>
        <v/>
      </c>
      <c r="AL60" s="91" t="str">
        <f>個人種目!BK162</f>
        <v/>
      </c>
      <c r="AM60" s="90" t="str">
        <f>個人種目!BL162</f>
        <v/>
      </c>
      <c r="AN60" s="91" t="str">
        <f>個人種目!BM162</f>
        <v/>
      </c>
      <c r="AO60" s="90" t="str">
        <f>個人種目!BN162</f>
        <v/>
      </c>
      <c r="AP60" s="91" t="str">
        <f>個人種目!BO162</f>
        <v/>
      </c>
    </row>
    <row r="61" spans="2:42" ht="14.25" customHeight="1" x14ac:dyDescent="0.15">
      <c r="AA61" s="90" t="str">
        <f>個人種目!BH61</f>
        <v/>
      </c>
      <c r="AB61" s="91" t="str">
        <f>個人種目!BI61</f>
        <v/>
      </c>
      <c r="AC61" s="90" t="str">
        <f>個人種目!BJ61</f>
        <v/>
      </c>
      <c r="AD61" s="91" t="str">
        <f>個人種目!BK61</f>
        <v/>
      </c>
      <c r="AE61" s="90" t="str">
        <f>個人種目!BL61</f>
        <v/>
      </c>
      <c r="AF61" s="91" t="str">
        <f>個人種目!BM61</f>
        <v/>
      </c>
      <c r="AG61" s="90" t="str">
        <f>個人種目!BN61</f>
        <v/>
      </c>
      <c r="AH61" s="91" t="str">
        <f>個人種目!BO61</f>
        <v/>
      </c>
      <c r="AI61" s="90" t="str">
        <f>個人種目!BH163</f>
        <v/>
      </c>
      <c r="AJ61" s="91" t="str">
        <f>個人種目!BI163</f>
        <v/>
      </c>
      <c r="AK61" s="90" t="str">
        <f>個人種目!BJ163</f>
        <v/>
      </c>
      <c r="AL61" s="91" t="str">
        <f>個人種目!BK163</f>
        <v/>
      </c>
      <c r="AM61" s="90" t="str">
        <f>個人種目!BL163</f>
        <v/>
      </c>
      <c r="AN61" s="91" t="str">
        <f>個人種目!BM163</f>
        <v/>
      </c>
      <c r="AO61" s="90" t="str">
        <f>個人種目!BN163</f>
        <v/>
      </c>
      <c r="AP61" s="91" t="str">
        <f>個人種目!BO163</f>
        <v/>
      </c>
    </row>
    <row r="62" spans="2:42" ht="14.25" customHeight="1" x14ac:dyDescent="0.15">
      <c r="AA62" s="90" t="str">
        <f>個人種目!BH62</f>
        <v/>
      </c>
      <c r="AB62" s="91" t="str">
        <f>個人種目!BI62</f>
        <v/>
      </c>
      <c r="AC62" s="90" t="str">
        <f>個人種目!BJ62</f>
        <v/>
      </c>
      <c r="AD62" s="91" t="str">
        <f>個人種目!BK62</f>
        <v/>
      </c>
      <c r="AE62" s="90" t="str">
        <f>個人種目!BL62</f>
        <v/>
      </c>
      <c r="AF62" s="91" t="str">
        <f>個人種目!BM62</f>
        <v/>
      </c>
      <c r="AG62" s="90" t="str">
        <f>個人種目!BN62</f>
        <v/>
      </c>
      <c r="AH62" s="91" t="str">
        <f>個人種目!BO62</f>
        <v/>
      </c>
      <c r="AI62" s="90" t="str">
        <f>個人種目!BH164</f>
        <v/>
      </c>
      <c r="AJ62" s="91" t="str">
        <f>個人種目!BI164</f>
        <v/>
      </c>
      <c r="AK62" s="90" t="str">
        <f>個人種目!BJ164</f>
        <v/>
      </c>
      <c r="AL62" s="91" t="str">
        <f>個人種目!BK164</f>
        <v/>
      </c>
      <c r="AM62" s="90" t="str">
        <f>個人種目!BL164</f>
        <v/>
      </c>
      <c r="AN62" s="91" t="str">
        <f>個人種目!BM164</f>
        <v/>
      </c>
      <c r="AO62" s="90" t="str">
        <f>個人種目!BN164</f>
        <v/>
      </c>
      <c r="AP62" s="91" t="str">
        <f>個人種目!BO164</f>
        <v/>
      </c>
    </row>
    <row r="63" spans="2:42" ht="14.25" customHeight="1" x14ac:dyDescent="0.15">
      <c r="AA63" s="90" t="str">
        <f>個人種目!BH63</f>
        <v/>
      </c>
      <c r="AB63" s="91" t="str">
        <f>個人種目!BI63</f>
        <v/>
      </c>
      <c r="AC63" s="90" t="str">
        <f>個人種目!BJ63</f>
        <v/>
      </c>
      <c r="AD63" s="91" t="str">
        <f>個人種目!BK63</f>
        <v/>
      </c>
      <c r="AE63" s="90" t="str">
        <f>個人種目!BL63</f>
        <v/>
      </c>
      <c r="AF63" s="91" t="str">
        <f>個人種目!BM63</f>
        <v/>
      </c>
      <c r="AG63" s="90" t="str">
        <f>個人種目!BN63</f>
        <v/>
      </c>
      <c r="AH63" s="91" t="str">
        <f>個人種目!BO63</f>
        <v/>
      </c>
      <c r="AI63" s="90" t="str">
        <f>個人種目!BH165</f>
        <v/>
      </c>
      <c r="AJ63" s="91" t="str">
        <f>個人種目!BI165</f>
        <v/>
      </c>
      <c r="AK63" s="90" t="str">
        <f>個人種目!BJ165</f>
        <v/>
      </c>
      <c r="AL63" s="91" t="str">
        <f>個人種目!BK165</f>
        <v/>
      </c>
      <c r="AM63" s="90" t="str">
        <f>個人種目!BL165</f>
        <v/>
      </c>
      <c r="AN63" s="91" t="str">
        <f>個人種目!BM165</f>
        <v/>
      </c>
      <c r="AO63" s="90" t="str">
        <f>個人種目!BN165</f>
        <v/>
      </c>
      <c r="AP63" s="91" t="str">
        <f>個人種目!BO165</f>
        <v/>
      </c>
    </row>
    <row r="64" spans="2:42" ht="14.25" customHeight="1" x14ac:dyDescent="0.15">
      <c r="AA64" s="90" t="str">
        <f>個人種目!BH64</f>
        <v/>
      </c>
      <c r="AB64" s="91" t="str">
        <f>個人種目!BI64</f>
        <v/>
      </c>
      <c r="AC64" s="90" t="str">
        <f>個人種目!BJ64</f>
        <v/>
      </c>
      <c r="AD64" s="91" t="str">
        <f>個人種目!BK64</f>
        <v/>
      </c>
      <c r="AE64" s="90" t="str">
        <f>個人種目!BL64</f>
        <v/>
      </c>
      <c r="AF64" s="91" t="str">
        <f>個人種目!BM64</f>
        <v/>
      </c>
      <c r="AG64" s="90" t="str">
        <f>個人種目!BN64</f>
        <v/>
      </c>
      <c r="AH64" s="91" t="str">
        <f>個人種目!BO64</f>
        <v/>
      </c>
      <c r="AI64" s="90" t="str">
        <f>個人種目!BH166</f>
        <v/>
      </c>
      <c r="AJ64" s="91" t="str">
        <f>個人種目!BI166</f>
        <v/>
      </c>
      <c r="AK64" s="90" t="str">
        <f>個人種目!BJ166</f>
        <v/>
      </c>
      <c r="AL64" s="91" t="str">
        <f>個人種目!BK166</f>
        <v/>
      </c>
      <c r="AM64" s="90" t="str">
        <f>個人種目!BL166</f>
        <v/>
      </c>
      <c r="AN64" s="91" t="str">
        <f>個人種目!BM166</f>
        <v/>
      </c>
      <c r="AO64" s="90" t="str">
        <f>個人種目!BN166</f>
        <v/>
      </c>
      <c r="AP64" s="91" t="str">
        <f>個人種目!BO166</f>
        <v/>
      </c>
    </row>
    <row r="65" spans="27:42" ht="14.25" customHeight="1" x14ac:dyDescent="0.15">
      <c r="AA65" s="90" t="str">
        <f>個人種目!BH65</f>
        <v/>
      </c>
      <c r="AB65" s="91" t="str">
        <f>個人種目!BI65</f>
        <v/>
      </c>
      <c r="AC65" s="90" t="str">
        <f>個人種目!BJ65</f>
        <v/>
      </c>
      <c r="AD65" s="91" t="str">
        <f>個人種目!BK65</f>
        <v/>
      </c>
      <c r="AE65" s="90" t="str">
        <f>個人種目!BL65</f>
        <v/>
      </c>
      <c r="AF65" s="91" t="str">
        <f>個人種目!BM65</f>
        <v/>
      </c>
      <c r="AG65" s="90" t="str">
        <f>個人種目!BN65</f>
        <v/>
      </c>
      <c r="AH65" s="91" t="str">
        <f>個人種目!BO65</f>
        <v/>
      </c>
      <c r="AI65" s="90" t="str">
        <f>個人種目!BH167</f>
        <v/>
      </c>
      <c r="AJ65" s="91" t="str">
        <f>個人種目!BI167</f>
        <v/>
      </c>
      <c r="AK65" s="90" t="str">
        <f>個人種目!BJ167</f>
        <v/>
      </c>
      <c r="AL65" s="91" t="str">
        <f>個人種目!BK167</f>
        <v/>
      </c>
      <c r="AM65" s="90" t="str">
        <f>個人種目!BL167</f>
        <v/>
      </c>
      <c r="AN65" s="91" t="str">
        <f>個人種目!BM167</f>
        <v/>
      </c>
      <c r="AO65" s="90" t="str">
        <f>個人種目!BN167</f>
        <v/>
      </c>
      <c r="AP65" s="91" t="str">
        <f>個人種目!BO167</f>
        <v/>
      </c>
    </row>
    <row r="66" spans="27:42" ht="14.25" customHeight="1" x14ac:dyDescent="0.15">
      <c r="AA66" s="90" t="str">
        <f>個人種目!BH66</f>
        <v/>
      </c>
      <c r="AB66" s="91" t="str">
        <f>個人種目!BI66</f>
        <v/>
      </c>
      <c r="AC66" s="90" t="str">
        <f>個人種目!BJ66</f>
        <v/>
      </c>
      <c r="AD66" s="91" t="str">
        <f>個人種目!BK66</f>
        <v/>
      </c>
      <c r="AE66" s="90" t="str">
        <f>個人種目!BL66</f>
        <v/>
      </c>
      <c r="AF66" s="91" t="str">
        <f>個人種目!BM66</f>
        <v/>
      </c>
      <c r="AG66" s="90" t="str">
        <f>個人種目!BN66</f>
        <v/>
      </c>
      <c r="AH66" s="91" t="str">
        <f>個人種目!BO66</f>
        <v/>
      </c>
      <c r="AI66" s="90" t="str">
        <f>個人種目!BH168</f>
        <v/>
      </c>
      <c r="AJ66" s="91" t="str">
        <f>個人種目!BI168</f>
        <v/>
      </c>
      <c r="AK66" s="90" t="str">
        <f>個人種目!BJ168</f>
        <v/>
      </c>
      <c r="AL66" s="91" t="str">
        <f>個人種目!BK168</f>
        <v/>
      </c>
      <c r="AM66" s="90" t="str">
        <f>個人種目!BL168</f>
        <v/>
      </c>
      <c r="AN66" s="91" t="str">
        <f>個人種目!BM168</f>
        <v/>
      </c>
      <c r="AO66" s="90" t="str">
        <f>個人種目!BN168</f>
        <v/>
      </c>
      <c r="AP66" s="91" t="str">
        <f>個人種目!BO168</f>
        <v/>
      </c>
    </row>
    <row r="67" spans="27:42" ht="14.25" customHeight="1" x14ac:dyDescent="0.15">
      <c r="AA67" s="90" t="str">
        <f>個人種目!BH67</f>
        <v/>
      </c>
      <c r="AB67" s="91" t="str">
        <f>個人種目!BI67</f>
        <v/>
      </c>
      <c r="AC67" s="90" t="str">
        <f>個人種目!BJ67</f>
        <v/>
      </c>
      <c r="AD67" s="91" t="str">
        <f>個人種目!BK67</f>
        <v/>
      </c>
      <c r="AE67" s="90" t="str">
        <f>個人種目!BL67</f>
        <v/>
      </c>
      <c r="AF67" s="91" t="str">
        <f>個人種目!BM67</f>
        <v/>
      </c>
      <c r="AG67" s="90" t="str">
        <f>個人種目!BN67</f>
        <v/>
      </c>
      <c r="AH67" s="91" t="str">
        <f>個人種目!BO67</f>
        <v/>
      </c>
      <c r="AI67" s="90" t="str">
        <f>個人種目!BH169</f>
        <v/>
      </c>
      <c r="AJ67" s="91" t="str">
        <f>個人種目!BI169</f>
        <v/>
      </c>
      <c r="AK67" s="90" t="str">
        <f>個人種目!BJ169</f>
        <v/>
      </c>
      <c r="AL67" s="91" t="str">
        <f>個人種目!BK169</f>
        <v/>
      </c>
      <c r="AM67" s="90" t="str">
        <f>個人種目!BL169</f>
        <v/>
      </c>
      <c r="AN67" s="91" t="str">
        <f>個人種目!BM169</f>
        <v/>
      </c>
      <c r="AO67" s="90" t="str">
        <f>個人種目!BN169</f>
        <v/>
      </c>
      <c r="AP67" s="91" t="str">
        <f>個人種目!BO169</f>
        <v/>
      </c>
    </row>
    <row r="68" spans="27:42" ht="14.25" customHeight="1" x14ac:dyDescent="0.15">
      <c r="AA68" s="90" t="str">
        <f>個人種目!BH68</f>
        <v/>
      </c>
      <c r="AB68" s="91" t="str">
        <f>個人種目!BI68</f>
        <v/>
      </c>
      <c r="AC68" s="90" t="str">
        <f>個人種目!BJ68</f>
        <v/>
      </c>
      <c r="AD68" s="91" t="str">
        <f>個人種目!BK68</f>
        <v/>
      </c>
      <c r="AE68" s="90" t="str">
        <f>個人種目!BL68</f>
        <v/>
      </c>
      <c r="AF68" s="91" t="str">
        <f>個人種目!BM68</f>
        <v/>
      </c>
      <c r="AG68" s="90" t="str">
        <f>個人種目!BN68</f>
        <v/>
      </c>
      <c r="AH68" s="91" t="str">
        <f>個人種目!BO68</f>
        <v/>
      </c>
      <c r="AI68" s="90" t="str">
        <f>個人種目!BH170</f>
        <v/>
      </c>
      <c r="AJ68" s="91" t="str">
        <f>個人種目!BI170</f>
        <v/>
      </c>
      <c r="AK68" s="90" t="str">
        <f>個人種目!BJ170</f>
        <v/>
      </c>
      <c r="AL68" s="91" t="str">
        <f>個人種目!BK170</f>
        <v/>
      </c>
      <c r="AM68" s="90" t="str">
        <f>個人種目!BL170</f>
        <v/>
      </c>
      <c r="AN68" s="91" t="str">
        <f>個人種目!BM170</f>
        <v/>
      </c>
      <c r="AO68" s="90" t="str">
        <f>個人種目!BN170</f>
        <v/>
      </c>
      <c r="AP68" s="91" t="str">
        <f>個人種目!BO170</f>
        <v/>
      </c>
    </row>
    <row r="69" spans="27:42" ht="14.25" customHeight="1" x14ac:dyDescent="0.15">
      <c r="AA69" s="90" t="str">
        <f>個人種目!BH69</f>
        <v/>
      </c>
      <c r="AB69" s="91" t="str">
        <f>個人種目!BI69</f>
        <v/>
      </c>
      <c r="AC69" s="90" t="str">
        <f>個人種目!BJ69</f>
        <v/>
      </c>
      <c r="AD69" s="91" t="str">
        <f>個人種目!BK69</f>
        <v/>
      </c>
      <c r="AE69" s="90" t="str">
        <f>個人種目!BL69</f>
        <v/>
      </c>
      <c r="AF69" s="91" t="str">
        <f>個人種目!BM69</f>
        <v/>
      </c>
      <c r="AG69" s="90" t="str">
        <f>個人種目!BN69</f>
        <v/>
      </c>
      <c r="AH69" s="91" t="str">
        <f>個人種目!BO69</f>
        <v/>
      </c>
      <c r="AI69" s="90" t="str">
        <f>個人種目!BH171</f>
        <v/>
      </c>
      <c r="AJ69" s="91" t="str">
        <f>個人種目!BI171</f>
        <v/>
      </c>
      <c r="AK69" s="90" t="str">
        <f>個人種目!BJ171</f>
        <v/>
      </c>
      <c r="AL69" s="91" t="str">
        <f>個人種目!BK171</f>
        <v/>
      </c>
      <c r="AM69" s="90" t="str">
        <f>個人種目!BL171</f>
        <v/>
      </c>
      <c r="AN69" s="91" t="str">
        <f>個人種目!BM171</f>
        <v/>
      </c>
      <c r="AO69" s="90" t="str">
        <f>個人種目!BN171</f>
        <v/>
      </c>
      <c r="AP69" s="91" t="str">
        <f>個人種目!BO171</f>
        <v/>
      </c>
    </row>
    <row r="70" spans="27:42" ht="14.25" customHeight="1" x14ac:dyDescent="0.15">
      <c r="AA70" s="90" t="str">
        <f>個人種目!BH70</f>
        <v/>
      </c>
      <c r="AB70" s="91" t="str">
        <f>個人種目!BI70</f>
        <v/>
      </c>
      <c r="AC70" s="90" t="str">
        <f>個人種目!BJ70</f>
        <v/>
      </c>
      <c r="AD70" s="91" t="str">
        <f>個人種目!BK70</f>
        <v/>
      </c>
      <c r="AE70" s="90" t="str">
        <f>個人種目!BL70</f>
        <v/>
      </c>
      <c r="AF70" s="91" t="str">
        <f>個人種目!BM70</f>
        <v/>
      </c>
      <c r="AG70" s="90" t="str">
        <f>個人種目!BN70</f>
        <v/>
      </c>
      <c r="AH70" s="91" t="str">
        <f>個人種目!BO70</f>
        <v/>
      </c>
      <c r="AI70" s="90" t="str">
        <f>個人種目!BH172</f>
        <v/>
      </c>
      <c r="AJ70" s="91" t="str">
        <f>個人種目!BI172</f>
        <v/>
      </c>
      <c r="AK70" s="90" t="str">
        <f>個人種目!BJ172</f>
        <v/>
      </c>
      <c r="AL70" s="91" t="str">
        <f>個人種目!BK172</f>
        <v/>
      </c>
      <c r="AM70" s="90" t="str">
        <f>個人種目!BL172</f>
        <v/>
      </c>
      <c r="AN70" s="91" t="str">
        <f>個人種目!BM172</f>
        <v/>
      </c>
      <c r="AO70" s="90" t="str">
        <f>個人種目!BN172</f>
        <v/>
      </c>
      <c r="AP70" s="91" t="str">
        <f>個人種目!BO172</f>
        <v/>
      </c>
    </row>
    <row r="71" spans="27:42" ht="14.25" customHeight="1" x14ac:dyDescent="0.15">
      <c r="AA71" s="90" t="str">
        <f>個人種目!BH71</f>
        <v/>
      </c>
      <c r="AB71" s="91" t="str">
        <f>個人種目!BI71</f>
        <v/>
      </c>
      <c r="AC71" s="90" t="str">
        <f>個人種目!BJ71</f>
        <v/>
      </c>
      <c r="AD71" s="91" t="str">
        <f>個人種目!BK71</f>
        <v/>
      </c>
      <c r="AE71" s="90" t="str">
        <f>個人種目!BL71</f>
        <v/>
      </c>
      <c r="AF71" s="91" t="str">
        <f>個人種目!BM71</f>
        <v/>
      </c>
      <c r="AG71" s="90" t="str">
        <f>個人種目!BN71</f>
        <v/>
      </c>
      <c r="AH71" s="91" t="str">
        <f>個人種目!BO71</f>
        <v/>
      </c>
      <c r="AI71" s="90" t="str">
        <f>個人種目!BH173</f>
        <v/>
      </c>
      <c r="AJ71" s="91" t="str">
        <f>個人種目!BI173</f>
        <v/>
      </c>
      <c r="AK71" s="90" t="str">
        <f>個人種目!BJ173</f>
        <v/>
      </c>
      <c r="AL71" s="91" t="str">
        <f>個人種目!BK173</f>
        <v/>
      </c>
      <c r="AM71" s="90" t="str">
        <f>個人種目!BL173</f>
        <v/>
      </c>
      <c r="AN71" s="91" t="str">
        <f>個人種目!BM173</f>
        <v/>
      </c>
      <c r="AO71" s="90" t="str">
        <f>個人種目!BN173</f>
        <v/>
      </c>
      <c r="AP71" s="91" t="str">
        <f>個人種目!BO173</f>
        <v/>
      </c>
    </row>
    <row r="72" spans="27:42" ht="14.25" customHeight="1" x14ac:dyDescent="0.15">
      <c r="AA72" s="90" t="str">
        <f>個人種目!BH72</f>
        <v/>
      </c>
      <c r="AB72" s="91" t="str">
        <f>個人種目!BI72</f>
        <v/>
      </c>
      <c r="AC72" s="90" t="str">
        <f>個人種目!BJ72</f>
        <v/>
      </c>
      <c r="AD72" s="91" t="str">
        <f>個人種目!BK72</f>
        <v/>
      </c>
      <c r="AE72" s="90" t="str">
        <f>個人種目!BL72</f>
        <v/>
      </c>
      <c r="AF72" s="91" t="str">
        <f>個人種目!BM72</f>
        <v/>
      </c>
      <c r="AG72" s="90" t="str">
        <f>個人種目!BN72</f>
        <v/>
      </c>
      <c r="AH72" s="91" t="str">
        <f>個人種目!BO72</f>
        <v/>
      </c>
      <c r="AI72" s="90" t="str">
        <f>個人種目!BH174</f>
        <v/>
      </c>
      <c r="AJ72" s="91" t="str">
        <f>個人種目!BI174</f>
        <v/>
      </c>
      <c r="AK72" s="90" t="str">
        <f>個人種目!BJ174</f>
        <v/>
      </c>
      <c r="AL72" s="91" t="str">
        <f>個人種目!BK174</f>
        <v/>
      </c>
      <c r="AM72" s="90" t="str">
        <f>個人種目!BL174</f>
        <v/>
      </c>
      <c r="AN72" s="91" t="str">
        <f>個人種目!BM174</f>
        <v/>
      </c>
      <c r="AO72" s="90" t="str">
        <f>個人種目!BN174</f>
        <v/>
      </c>
      <c r="AP72" s="91" t="str">
        <f>個人種目!BO174</f>
        <v/>
      </c>
    </row>
    <row r="73" spans="27:42" ht="14.25" customHeight="1" x14ac:dyDescent="0.15">
      <c r="AA73" s="90" t="str">
        <f>個人種目!BH73</f>
        <v/>
      </c>
      <c r="AB73" s="91" t="str">
        <f>個人種目!BI73</f>
        <v/>
      </c>
      <c r="AC73" s="90" t="str">
        <f>個人種目!BJ73</f>
        <v/>
      </c>
      <c r="AD73" s="91" t="str">
        <f>個人種目!BK73</f>
        <v/>
      </c>
      <c r="AE73" s="90" t="str">
        <f>個人種目!BL73</f>
        <v/>
      </c>
      <c r="AF73" s="91" t="str">
        <f>個人種目!BM73</f>
        <v/>
      </c>
      <c r="AG73" s="90" t="str">
        <f>個人種目!BN73</f>
        <v/>
      </c>
      <c r="AH73" s="91" t="str">
        <f>個人種目!BO73</f>
        <v/>
      </c>
      <c r="AI73" s="90" t="str">
        <f>個人種目!BH175</f>
        <v/>
      </c>
      <c r="AJ73" s="91" t="str">
        <f>個人種目!BI175</f>
        <v/>
      </c>
      <c r="AK73" s="90" t="str">
        <f>個人種目!BJ175</f>
        <v/>
      </c>
      <c r="AL73" s="91" t="str">
        <f>個人種目!BK175</f>
        <v/>
      </c>
      <c r="AM73" s="90" t="str">
        <f>個人種目!BL175</f>
        <v/>
      </c>
      <c r="AN73" s="91" t="str">
        <f>個人種目!BM175</f>
        <v/>
      </c>
      <c r="AO73" s="90" t="str">
        <f>個人種目!BN175</f>
        <v/>
      </c>
      <c r="AP73" s="91" t="str">
        <f>個人種目!BO175</f>
        <v/>
      </c>
    </row>
    <row r="74" spans="27:42" ht="14.25" customHeight="1" x14ac:dyDescent="0.15">
      <c r="AA74" s="90" t="str">
        <f>個人種目!BH74</f>
        <v/>
      </c>
      <c r="AB74" s="91" t="str">
        <f>個人種目!BI74</f>
        <v/>
      </c>
      <c r="AC74" s="90" t="str">
        <f>個人種目!BJ74</f>
        <v/>
      </c>
      <c r="AD74" s="91" t="str">
        <f>個人種目!BK74</f>
        <v/>
      </c>
      <c r="AE74" s="90" t="str">
        <f>個人種目!BL74</f>
        <v/>
      </c>
      <c r="AF74" s="91" t="str">
        <f>個人種目!BM74</f>
        <v/>
      </c>
      <c r="AG74" s="90" t="str">
        <f>個人種目!BN74</f>
        <v/>
      </c>
      <c r="AH74" s="91" t="str">
        <f>個人種目!BO74</f>
        <v/>
      </c>
      <c r="AI74" s="90" t="str">
        <f>個人種目!BH176</f>
        <v/>
      </c>
      <c r="AJ74" s="91" t="str">
        <f>個人種目!BI176</f>
        <v/>
      </c>
      <c r="AK74" s="90" t="str">
        <f>個人種目!BJ176</f>
        <v/>
      </c>
      <c r="AL74" s="91" t="str">
        <f>個人種目!BK176</f>
        <v/>
      </c>
      <c r="AM74" s="90" t="str">
        <f>個人種目!BL176</f>
        <v/>
      </c>
      <c r="AN74" s="91" t="str">
        <f>個人種目!BM176</f>
        <v/>
      </c>
      <c r="AO74" s="90" t="str">
        <f>個人種目!BN176</f>
        <v/>
      </c>
      <c r="AP74" s="91" t="str">
        <f>個人種目!BO176</f>
        <v/>
      </c>
    </row>
    <row r="75" spans="27:42" ht="14.25" customHeight="1" x14ac:dyDescent="0.15">
      <c r="AA75" s="90" t="str">
        <f>個人種目!BH75</f>
        <v/>
      </c>
      <c r="AB75" s="91" t="str">
        <f>個人種目!BI75</f>
        <v/>
      </c>
      <c r="AC75" s="90" t="str">
        <f>個人種目!BJ75</f>
        <v/>
      </c>
      <c r="AD75" s="91" t="str">
        <f>個人種目!BK75</f>
        <v/>
      </c>
      <c r="AE75" s="90" t="str">
        <f>個人種目!BL75</f>
        <v/>
      </c>
      <c r="AF75" s="91" t="str">
        <f>個人種目!BM75</f>
        <v/>
      </c>
      <c r="AG75" s="90" t="str">
        <f>個人種目!BN75</f>
        <v/>
      </c>
      <c r="AH75" s="91" t="str">
        <f>個人種目!BO75</f>
        <v/>
      </c>
      <c r="AI75" s="90" t="str">
        <f>個人種目!BH177</f>
        <v/>
      </c>
      <c r="AJ75" s="91" t="str">
        <f>個人種目!BI177</f>
        <v/>
      </c>
      <c r="AK75" s="90" t="str">
        <f>個人種目!BJ177</f>
        <v/>
      </c>
      <c r="AL75" s="91" t="str">
        <f>個人種目!BK177</f>
        <v/>
      </c>
      <c r="AM75" s="90" t="str">
        <f>個人種目!BL177</f>
        <v/>
      </c>
      <c r="AN75" s="91" t="str">
        <f>個人種目!BM177</f>
        <v/>
      </c>
      <c r="AO75" s="90" t="str">
        <f>個人種目!BN177</f>
        <v/>
      </c>
      <c r="AP75" s="91" t="str">
        <f>個人種目!BO177</f>
        <v/>
      </c>
    </row>
    <row r="76" spans="27:42" ht="14.25" customHeight="1" x14ac:dyDescent="0.15">
      <c r="AA76" s="90" t="str">
        <f>個人種目!BH76</f>
        <v/>
      </c>
      <c r="AB76" s="91" t="str">
        <f>個人種目!BI76</f>
        <v/>
      </c>
      <c r="AC76" s="90" t="str">
        <f>個人種目!BJ76</f>
        <v/>
      </c>
      <c r="AD76" s="91" t="str">
        <f>個人種目!BK76</f>
        <v/>
      </c>
      <c r="AE76" s="90" t="str">
        <f>個人種目!BL76</f>
        <v/>
      </c>
      <c r="AF76" s="91" t="str">
        <f>個人種目!BM76</f>
        <v/>
      </c>
      <c r="AG76" s="90" t="str">
        <f>個人種目!BN76</f>
        <v/>
      </c>
      <c r="AH76" s="91" t="str">
        <f>個人種目!BO76</f>
        <v/>
      </c>
      <c r="AI76" s="90" t="str">
        <f>個人種目!BH178</f>
        <v/>
      </c>
      <c r="AJ76" s="91" t="str">
        <f>個人種目!BI178</f>
        <v/>
      </c>
      <c r="AK76" s="90" t="str">
        <f>個人種目!BJ178</f>
        <v/>
      </c>
      <c r="AL76" s="91" t="str">
        <f>個人種目!BK178</f>
        <v/>
      </c>
      <c r="AM76" s="90" t="str">
        <f>個人種目!BL178</f>
        <v/>
      </c>
      <c r="AN76" s="91" t="str">
        <f>個人種目!BM178</f>
        <v/>
      </c>
      <c r="AO76" s="90" t="str">
        <f>個人種目!BN178</f>
        <v/>
      </c>
      <c r="AP76" s="91" t="str">
        <f>個人種目!BO178</f>
        <v/>
      </c>
    </row>
    <row r="77" spans="27:42" ht="14.25" customHeight="1" x14ac:dyDescent="0.15">
      <c r="AA77" s="90" t="str">
        <f>個人種目!BH77</f>
        <v/>
      </c>
      <c r="AB77" s="91" t="str">
        <f>個人種目!BI77</f>
        <v/>
      </c>
      <c r="AC77" s="90" t="str">
        <f>個人種目!BJ77</f>
        <v/>
      </c>
      <c r="AD77" s="91" t="str">
        <f>個人種目!BK77</f>
        <v/>
      </c>
      <c r="AE77" s="90" t="str">
        <f>個人種目!BL77</f>
        <v/>
      </c>
      <c r="AF77" s="91" t="str">
        <f>個人種目!BM77</f>
        <v/>
      </c>
      <c r="AG77" s="90" t="str">
        <f>個人種目!BN77</f>
        <v/>
      </c>
      <c r="AH77" s="91" t="str">
        <f>個人種目!BO77</f>
        <v/>
      </c>
      <c r="AI77" s="90" t="str">
        <f>個人種目!BH179</f>
        <v/>
      </c>
      <c r="AJ77" s="91" t="str">
        <f>個人種目!BI179</f>
        <v/>
      </c>
      <c r="AK77" s="90" t="str">
        <f>個人種目!BJ179</f>
        <v/>
      </c>
      <c r="AL77" s="91" t="str">
        <f>個人種目!BK179</f>
        <v/>
      </c>
      <c r="AM77" s="90" t="str">
        <f>個人種目!BL179</f>
        <v/>
      </c>
      <c r="AN77" s="91" t="str">
        <f>個人種目!BM179</f>
        <v/>
      </c>
      <c r="AO77" s="90" t="str">
        <f>個人種目!BN179</f>
        <v/>
      </c>
      <c r="AP77" s="91" t="str">
        <f>個人種目!BO179</f>
        <v/>
      </c>
    </row>
    <row r="78" spans="27:42" ht="14.25" customHeight="1" x14ac:dyDescent="0.15">
      <c r="AA78" s="90" t="str">
        <f>個人種目!BH78</f>
        <v/>
      </c>
      <c r="AB78" s="91" t="str">
        <f>個人種目!BI78</f>
        <v/>
      </c>
      <c r="AC78" s="90" t="str">
        <f>個人種目!BJ78</f>
        <v/>
      </c>
      <c r="AD78" s="91" t="str">
        <f>個人種目!BK78</f>
        <v/>
      </c>
      <c r="AE78" s="90" t="str">
        <f>個人種目!BL78</f>
        <v/>
      </c>
      <c r="AF78" s="91" t="str">
        <f>個人種目!BM78</f>
        <v/>
      </c>
      <c r="AG78" s="90" t="str">
        <f>個人種目!BN78</f>
        <v/>
      </c>
      <c r="AH78" s="91" t="str">
        <f>個人種目!BO78</f>
        <v/>
      </c>
      <c r="AI78" s="90" t="str">
        <f>個人種目!BH180</f>
        <v/>
      </c>
      <c r="AJ78" s="91" t="str">
        <f>個人種目!BI180</f>
        <v/>
      </c>
      <c r="AK78" s="90" t="str">
        <f>個人種目!BJ180</f>
        <v/>
      </c>
      <c r="AL78" s="91" t="str">
        <f>個人種目!BK180</f>
        <v/>
      </c>
      <c r="AM78" s="90" t="str">
        <f>個人種目!BL180</f>
        <v/>
      </c>
      <c r="AN78" s="91" t="str">
        <f>個人種目!BM180</f>
        <v/>
      </c>
      <c r="AO78" s="90" t="str">
        <f>個人種目!BN180</f>
        <v/>
      </c>
      <c r="AP78" s="91" t="str">
        <f>個人種目!BO180</f>
        <v/>
      </c>
    </row>
    <row r="79" spans="27:42" ht="14.25" customHeight="1" x14ac:dyDescent="0.15">
      <c r="AA79" s="90" t="str">
        <f>個人種目!BH79</f>
        <v/>
      </c>
      <c r="AB79" s="91" t="str">
        <f>個人種目!BI79</f>
        <v/>
      </c>
      <c r="AC79" s="90" t="str">
        <f>個人種目!BJ79</f>
        <v/>
      </c>
      <c r="AD79" s="91" t="str">
        <f>個人種目!BK79</f>
        <v/>
      </c>
      <c r="AE79" s="90" t="str">
        <f>個人種目!BL79</f>
        <v/>
      </c>
      <c r="AF79" s="91" t="str">
        <f>個人種目!BM79</f>
        <v/>
      </c>
      <c r="AG79" s="90" t="str">
        <f>個人種目!BN79</f>
        <v/>
      </c>
      <c r="AH79" s="91" t="str">
        <f>個人種目!BO79</f>
        <v/>
      </c>
      <c r="AI79" s="90" t="str">
        <f>個人種目!BH181</f>
        <v/>
      </c>
      <c r="AJ79" s="91" t="str">
        <f>個人種目!BI181</f>
        <v/>
      </c>
      <c r="AK79" s="90" t="str">
        <f>個人種目!BJ181</f>
        <v/>
      </c>
      <c r="AL79" s="91" t="str">
        <f>個人種目!BK181</f>
        <v/>
      </c>
      <c r="AM79" s="90" t="str">
        <f>個人種目!BL181</f>
        <v/>
      </c>
      <c r="AN79" s="91" t="str">
        <f>個人種目!BM181</f>
        <v/>
      </c>
      <c r="AO79" s="90" t="str">
        <f>個人種目!BN181</f>
        <v/>
      </c>
      <c r="AP79" s="91" t="str">
        <f>個人種目!BO181</f>
        <v/>
      </c>
    </row>
    <row r="80" spans="27:42" ht="14.25" customHeight="1" x14ac:dyDescent="0.15">
      <c r="AA80" s="90" t="str">
        <f>個人種目!BH80</f>
        <v/>
      </c>
      <c r="AB80" s="91" t="str">
        <f>個人種目!BI80</f>
        <v/>
      </c>
      <c r="AC80" s="90" t="str">
        <f>個人種目!BJ80</f>
        <v/>
      </c>
      <c r="AD80" s="91" t="str">
        <f>個人種目!BK80</f>
        <v/>
      </c>
      <c r="AE80" s="90" t="str">
        <f>個人種目!BL80</f>
        <v/>
      </c>
      <c r="AF80" s="91" t="str">
        <f>個人種目!BM80</f>
        <v/>
      </c>
      <c r="AG80" s="90" t="str">
        <f>個人種目!BN80</f>
        <v/>
      </c>
      <c r="AH80" s="91" t="str">
        <f>個人種目!BO80</f>
        <v/>
      </c>
      <c r="AI80" s="90" t="str">
        <f>個人種目!BH182</f>
        <v/>
      </c>
      <c r="AJ80" s="91" t="str">
        <f>個人種目!BI182</f>
        <v/>
      </c>
      <c r="AK80" s="90" t="str">
        <f>個人種目!BJ182</f>
        <v/>
      </c>
      <c r="AL80" s="91" t="str">
        <f>個人種目!BK182</f>
        <v/>
      </c>
      <c r="AM80" s="90" t="str">
        <f>個人種目!BL182</f>
        <v/>
      </c>
      <c r="AN80" s="91" t="str">
        <f>個人種目!BM182</f>
        <v/>
      </c>
      <c r="AO80" s="90" t="str">
        <f>個人種目!BN182</f>
        <v/>
      </c>
      <c r="AP80" s="91" t="str">
        <f>個人種目!BO182</f>
        <v/>
      </c>
    </row>
    <row r="81" spans="27:42" ht="14.25" customHeight="1" x14ac:dyDescent="0.15">
      <c r="AA81" s="90" t="str">
        <f>個人種目!BH81</f>
        <v/>
      </c>
      <c r="AB81" s="91" t="str">
        <f>個人種目!BI81</f>
        <v/>
      </c>
      <c r="AC81" s="90" t="str">
        <f>個人種目!BJ81</f>
        <v/>
      </c>
      <c r="AD81" s="91" t="str">
        <f>個人種目!BK81</f>
        <v/>
      </c>
      <c r="AE81" s="90" t="str">
        <f>個人種目!BL81</f>
        <v/>
      </c>
      <c r="AF81" s="91" t="str">
        <f>個人種目!BM81</f>
        <v/>
      </c>
      <c r="AG81" s="90" t="str">
        <f>個人種目!BN81</f>
        <v/>
      </c>
      <c r="AH81" s="91" t="str">
        <f>個人種目!BO81</f>
        <v/>
      </c>
      <c r="AI81" s="90" t="str">
        <f>個人種目!BH183</f>
        <v/>
      </c>
      <c r="AJ81" s="91" t="str">
        <f>個人種目!BI183</f>
        <v/>
      </c>
      <c r="AK81" s="90" t="str">
        <f>個人種目!BJ183</f>
        <v/>
      </c>
      <c r="AL81" s="91" t="str">
        <f>個人種目!BK183</f>
        <v/>
      </c>
      <c r="AM81" s="90" t="str">
        <f>個人種目!BL183</f>
        <v/>
      </c>
      <c r="AN81" s="91" t="str">
        <f>個人種目!BM183</f>
        <v/>
      </c>
      <c r="AO81" s="90" t="str">
        <f>個人種目!BN183</f>
        <v/>
      </c>
      <c r="AP81" s="91" t="str">
        <f>個人種目!BO183</f>
        <v/>
      </c>
    </row>
    <row r="82" spans="27:42" ht="14.25" customHeight="1" x14ac:dyDescent="0.15">
      <c r="AA82" s="90" t="str">
        <f>個人種目!BH82</f>
        <v/>
      </c>
      <c r="AB82" s="91" t="str">
        <f>個人種目!BI82</f>
        <v/>
      </c>
      <c r="AC82" s="90" t="str">
        <f>個人種目!BJ82</f>
        <v/>
      </c>
      <c r="AD82" s="91" t="str">
        <f>個人種目!BK82</f>
        <v/>
      </c>
      <c r="AE82" s="90" t="str">
        <f>個人種目!BL82</f>
        <v/>
      </c>
      <c r="AF82" s="91" t="str">
        <f>個人種目!BM82</f>
        <v/>
      </c>
      <c r="AG82" s="90" t="str">
        <f>個人種目!BN82</f>
        <v/>
      </c>
      <c r="AH82" s="91" t="str">
        <f>個人種目!BO82</f>
        <v/>
      </c>
      <c r="AI82" s="90" t="str">
        <f>個人種目!BH184</f>
        <v/>
      </c>
      <c r="AJ82" s="91" t="str">
        <f>個人種目!BI184</f>
        <v/>
      </c>
      <c r="AK82" s="90" t="str">
        <f>個人種目!BJ184</f>
        <v/>
      </c>
      <c r="AL82" s="91" t="str">
        <f>個人種目!BK184</f>
        <v/>
      </c>
      <c r="AM82" s="90" t="str">
        <f>個人種目!BL184</f>
        <v/>
      </c>
      <c r="AN82" s="91" t="str">
        <f>個人種目!BM184</f>
        <v/>
      </c>
      <c r="AO82" s="90" t="str">
        <f>個人種目!BN184</f>
        <v/>
      </c>
      <c r="AP82" s="91" t="str">
        <f>個人種目!BO184</f>
        <v/>
      </c>
    </row>
    <row r="83" spans="27:42" ht="14.25" customHeight="1" x14ac:dyDescent="0.15">
      <c r="AA83" s="90" t="str">
        <f>個人種目!BH83</f>
        <v/>
      </c>
      <c r="AB83" s="91" t="str">
        <f>個人種目!BI83</f>
        <v/>
      </c>
      <c r="AC83" s="90" t="str">
        <f>個人種目!BJ83</f>
        <v/>
      </c>
      <c r="AD83" s="91" t="str">
        <f>個人種目!BK83</f>
        <v/>
      </c>
      <c r="AE83" s="90" t="str">
        <f>個人種目!BL83</f>
        <v/>
      </c>
      <c r="AF83" s="91" t="str">
        <f>個人種目!BM83</f>
        <v/>
      </c>
      <c r="AG83" s="90" t="str">
        <f>個人種目!BN83</f>
        <v/>
      </c>
      <c r="AH83" s="91" t="str">
        <f>個人種目!BO83</f>
        <v/>
      </c>
      <c r="AI83" s="90" t="str">
        <f>個人種目!BH185</f>
        <v/>
      </c>
      <c r="AJ83" s="91" t="str">
        <f>個人種目!BI185</f>
        <v/>
      </c>
      <c r="AK83" s="90" t="str">
        <f>個人種目!BJ185</f>
        <v/>
      </c>
      <c r="AL83" s="91" t="str">
        <f>個人種目!BK185</f>
        <v/>
      </c>
      <c r="AM83" s="90" t="str">
        <f>個人種目!BL185</f>
        <v/>
      </c>
      <c r="AN83" s="91" t="str">
        <f>個人種目!BM185</f>
        <v/>
      </c>
      <c r="AO83" s="90" t="str">
        <f>個人種目!BN185</f>
        <v/>
      </c>
      <c r="AP83" s="91" t="str">
        <f>個人種目!BO185</f>
        <v/>
      </c>
    </row>
    <row r="84" spans="27:42" ht="14.25" customHeight="1" x14ac:dyDescent="0.15">
      <c r="AA84" s="90" t="str">
        <f>個人種目!BH84</f>
        <v/>
      </c>
      <c r="AB84" s="91" t="str">
        <f>個人種目!BI84</f>
        <v/>
      </c>
      <c r="AC84" s="90" t="str">
        <f>個人種目!BJ84</f>
        <v/>
      </c>
      <c r="AD84" s="91" t="str">
        <f>個人種目!BK84</f>
        <v/>
      </c>
      <c r="AE84" s="90" t="str">
        <f>個人種目!BL84</f>
        <v/>
      </c>
      <c r="AF84" s="91" t="str">
        <f>個人種目!BM84</f>
        <v/>
      </c>
      <c r="AG84" s="90" t="str">
        <f>個人種目!BN84</f>
        <v/>
      </c>
      <c r="AH84" s="91" t="str">
        <f>個人種目!BO84</f>
        <v/>
      </c>
      <c r="AI84" s="90" t="str">
        <f>個人種目!BH186</f>
        <v/>
      </c>
      <c r="AJ84" s="91" t="str">
        <f>個人種目!BI186</f>
        <v/>
      </c>
      <c r="AK84" s="90" t="str">
        <f>個人種目!BJ186</f>
        <v/>
      </c>
      <c r="AL84" s="91" t="str">
        <f>個人種目!BK186</f>
        <v/>
      </c>
      <c r="AM84" s="90" t="str">
        <f>個人種目!BL186</f>
        <v/>
      </c>
      <c r="AN84" s="91" t="str">
        <f>個人種目!BM186</f>
        <v/>
      </c>
      <c r="AO84" s="90" t="str">
        <f>個人種目!BN186</f>
        <v/>
      </c>
      <c r="AP84" s="91" t="str">
        <f>個人種目!BO186</f>
        <v/>
      </c>
    </row>
    <row r="85" spans="27:42" ht="14.25" customHeight="1" x14ac:dyDescent="0.15">
      <c r="AA85" s="90" t="str">
        <f>個人種目!BH85</f>
        <v/>
      </c>
      <c r="AB85" s="91" t="str">
        <f>個人種目!BI85</f>
        <v/>
      </c>
      <c r="AC85" s="90" t="str">
        <f>個人種目!BJ85</f>
        <v/>
      </c>
      <c r="AD85" s="91" t="str">
        <f>個人種目!BK85</f>
        <v/>
      </c>
      <c r="AE85" s="90" t="str">
        <f>個人種目!BL85</f>
        <v/>
      </c>
      <c r="AF85" s="91" t="str">
        <f>個人種目!BM85</f>
        <v/>
      </c>
      <c r="AG85" s="90" t="str">
        <f>個人種目!BN85</f>
        <v/>
      </c>
      <c r="AH85" s="91" t="str">
        <f>個人種目!BO85</f>
        <v/>
      </c>
      <c r="AI85" s="90" t="str">
        <f>個人種目!BH187</f>
        <v/>
      </c>
      <c r="AJ85" s="91" t="str">
        <f>個人種目!BI187</f>
        <v/>
      </c>
      <c r="AK85" s="90" t="str">
        <f>個人種目!BJ187</f>
        <v/>
      </c>
      <c r="AL85" s="91" t="str">
        <f>個人種目!BK187</f>
        <v/>
      </c>
      <c r="AM85" s="90" t="str">
        <f>個人種目!BL187</f>
        <v/>
      </c>
      <c r="AN85" s="91" t="str">
        <f>個人種目!BM187</f>
        <v/>
      </c>
      <c r="AO85" s="90" t="str">
        <f>個人種目!BN187</f>
        <v/>
      </c>
      <c r="AP85" s="91" t="str">
        <f>個人種目!BO187</f>
        <v/>
      </c>
    </row>
    <row r="86" spans="27:42" ht="14.25" customHeight="1" x14ac:dyDescent="0.15">
      <c r="AA86" s="90" t="str">
        <f>個人種目!BH86</f>
        <v/>
      </c>
      <c r="AB86" s="91" t="str">
        <f>個人種目!BI86</f>
        <v/>
      </c>
      <c r="AC86" s="90" t="str">
        <f>個人種目!BJ86</f>
        <v/>
      </c>
      <c r="AD86" s="91" t="str">
        <f>個人種目!BK86</f>
        <v/>
      </c>
      <c r="AE86" s="90" t="str">
        <f>個人種目!BL86</f>
        <v/>
      </c>
      <c r="AF86" s="91" t="str">
        <f>個人種目!BM86</f>
        <v/>
      </c>
      <c r="AG86" s="90" t="str">
        <f>個人種目!BN86</f>
        <v/>
      </c>
      <c r="AH86" s="91" t="str">
        <f>個人種目!BO86</f>
        <v/>
      </c>
      <c r="AI86" s="90" t="str">
        <f>個人種目!BH188</f>
        <v/>
      </c>
      <c r="AJ86" s="91" t="str">
        <f>個人種目!BI188</f>
        <v/>
      </c>
      <c r="AK86" s="90" t="str">
        <f>個人種目!BJ188</f>
        <v/>
      </c>
      <c r="AL86" s="91" t="str">
        <f>個人種目!BK188</f>
        <v/>
      </c>
      <c r="AM86" s="90" t="str">
        <f>個人種目!BL188</f>
        <v/>
      </c>
      <c r="AN86" s="91" t="str">
        <f>個人種目!BM188</f>
        <v/>
      </c>
      <c r="AO86" s="90" t="str">
        <f>個人種目!BN188</f>
        <v/>
      </c>
      <c r="AP86" s="91" t="str">
        <f>個人種目!BO188</f>
        <v/>
      </c>
    </row>
    <row r="87" spans="27:42" ht="14.25" customHeight="1" x14ac:dyDescent="0.15">
      <c r="AA87" s="90" t="str">
        <f>個人種目!BH87</f>
        <v/>
      </c>
      <c r="AB87" s="91" t="str">
        <f>個人種目!BI87</f>
        <v/>
      </c>
      <c r="AC87" s="90" t="str">
        <f>個人種目!BJ87</f>
        <v/>
      </c>
      <c r="AD87" s="91" t="str">
        <f>個人種目!BK87</f>
        <v/>
      </c>
      <c r="AE87" s="90" t="str">
        <f>個人種目!BL87</f>
        <v/>
      </c>
      <c r="AF87" s="91" t="str">
        <f>個人種目!BM87</f>
        <v/>
      </c>
      <c r="AG87" s="90" t="str">
        <f>個人種目!BN87</f>
        <v/>
      </c>
      <c r="AH87" s="91" t="str">
        <f>個人種目!BO87</f>
        <v/>
      </c>
      <c r="AI87" s="90" t="str">
        <f>個人種目!BH189</f>
        <v/>
      </c>
      <c r="AJ87" s="91" t="str">
        <f>個人種目!BI189</f>
        <v/>
      </c>
      <c r="AK87" s="90" t="str">
        <f>個人種目!BJ189</f>
        <v/>
      </c>
      <c r="AL87" s="91" t="str">
        <f>個人種目!BK189</f>
        <v/>
      </c>
      <c r="AM87" s="90" t="str">
        <f>個人種目!BL189</f>
        <v/>
      </c>
      <c r="AN87" s="91" t="str">
        <f>個人種目!BM189</f>
        <v/>
      </c>
      <c r="AO87" s="90" t="str">
        <f>個人種目!BN189</f>
        <v/>
      </c>
      <c r="AP87" s="91" t="str">
        <f>個人種目!BO189</f>
        <v/>
      </c>
    </row>
    <row r="88" spans="27:42" ht="14.25" customHeight="1" x14ac:dyDescent="0.15">
      <c r="AA88" s="90" t="str">
        <f>個人種目!BH88</f>
        <v/>
      </c>
      <c r="AB88" s="91" t="str">
        <f>個人種目!BI88</f>
        <v/>
      </c>
      <c r="AC88" s="90" t="str">
        <f>個人種目!BJ88</f>
        <v/>
      </c>
      <c r="AD88" s="91" t="str">
        <f>個人種目!BK88</f>
        <v/>
      </c>
      <c r="AE88" s="90" t="str">
        <f>個人種目!BL88</f>
        <v/>
      </c>
      <c r="AF88" s="91" t="str">
        <f>個人種目!BM88</f>
        <v/>
      </c>
      <c r="AG88" s="90" t="str">
        <f>個人種目!BN88</f>
        <v/>
      </c>
      <c r="AH88" s="91" t="str">
        <f>個人種目!BO88</f>
        <v/>
      </c>
      <c r="AI88" s="90" t="str">
        <f>個人種目!BH190</f>
        <v/>
      </c>
      <c r="AJ88" s="91" t="str">
        <f>個人種目!BI190</f>
        <v/>
      </c>
      <c r="AK88" s="90" t="str">
        <f>個人種目!BJ190</f>
        <v/>
      </c>
      <c r="AL88" s="91" t="str">
        <f>個人種目!BK190</f>
        <v/>
      </c>
      <c r="AM88" s="90" t="str">
        <f>個人種目!BL190</f>
        <v/>
      </c>
      <c r="AN88" s="91" t="str">
        <f>個人種目!BM190</f>
        <v/>
      </c>
      <c r="AO88" s="90" t="str">
        <f>個人種目!BN190</f>
        <v/>
      </c>
      <c r="AP88" s="91" t="str">
        <f>個人種目!BO190</f>
        <v/>
      </c>
    </row>
    <row r="89" spans="27:42" ht="14.25" customHeight="1" x14ac:dyDescent="0.15">
      <c r="AA89" s="90" t="str">
        <f>個人種目!BH89</f>
        <v/>
      </c>
      <c r="AB89" s="91" t="str">
        <f>個人種目!BI89</f>
        <v/>
      </c>
      <c r="AC89" s="90" t="str">
        <f>個人種目!BJ89</f>
        <v/>
      </c>
      <c r="AD89" s="91" t="str">
        <f>個人種目!BK89</f>
        <v/>
      </c>
      <c r="AE89" s="90" t="str">
        <f>個人種目!BL89</f>
        <v/>
      </c>
      <c r="AF89" s="91" t="str">
        <f>個人種目!BM89</f>
        <v/>
      </c>
      <c r="AG89" s="90" t="str">
        <f>個人種目!BN89</f>
        <v/>
      </c>
      <c r="AH89" s="91" t="str">
        <f>個人種目!BO89</f>
        <v/>
      </c>
      <c r="AI89" s="90" t="str">
        <f>個人種目!BH191</f>
        <v/>
      </c>
      <c r="AJ89" s="91" t="str">
        <f>個人種目!BI191</f>
        <v/>
      </c>
      <c r="AK89" s="90" t="str">
        <f>個人種目!BJ191</f>
        <v/>
      </c>
      <c r="AL89" s="91" t="str">
        <f>個人種目!BK191</f>
        <v/>
      </c>
      <c r="AM89" s="90" t="str">
        <f>個人種目!BL191</f>
        <v/>
      </c>
      <c r="AN89" s="91" t="str">
        <f>個人種目!BM191</f>
        <v/>
      </c>
      <c r="AO89" s="90" t="str">
        <f>個人種目!BN191</f>
        <v/>
      </c>
      <c r="AP89" s="91" t="str">
        <f>個人種目!BO191</f>
        <v/>
      </c>
    </row>
    <row r="90" spans="27:42" ht="14.25" customHeight="1" x14ac:dyDescent="0.15">
      <c r="AA90" s="90" t="str">
        <f>個人種目!BH90</f>
        <v/>
      </c>
      <c r="AB90" s="91" t="str">
        <f>個人種目!BI90</f>
        <v/>
      </c>
      <c r="AC90" s="90" t="str">
        <f>個人種目!BJ90</f>
        <v/>
      </c>
      <c r="AD90" s="91" t="str">
        <f>個人種目!BK90</f>
        <v/>
      </c>
      <c r="AE90" s="90" t="str">
        <f>個人種目!BL90</f>
        <v/>
      </c>
      <c r="AF90" s="91" t="str">
        <f>個人種目!BM90</f>
        <v/>
      </c>
      <c r="AG90" s="90" t="str">
        <f>個人種目!BN90</f>
        <v/>
      </c>
      <c r="AH90" s="91" t="str">
        <f>個人種目!BO90</f>
        <v/>
      </c>
      <c r="AI90" s="90" t="str">
        <f>個人種目!BH192</f>
        <v/>
      </c>
      <c r="AJ90" s="91" t="str">
        <f>個人種目!BI192</f>
        <v/>
      </c>
      <c r="AK90" s="90" t="str">
        <f>個人種目!BJ192</f>
        <v/>
      </c>
      <c r="AL90" s="91" t="str">
        <f>個人種目!BK192</f>
        <v/>
      </c>
      <c r="AM90" s="90" t="str">
        <f>個人種目!BL192</f>
        <v/>
      </c>
      <c r="AN90" s="91" t="str">
        <f>個人種目!BM192</f>
        <v/>
      </c>
      <c r="AO90" s="90" t="str">
        <f>個人種目!BN192</f>
        <v/>
      </c>
      <c r="AP90" s="91" t="str">
        <f>個人種目!BO192</f>
        <v/>
      </c>
    </row>
    <row r="91" spans="27:42" ht="14.25" customHeight="1" x14ac:dyDescent="0.15">
      <c r="AA91" s="90" t="str">
        <f>個人種目!BH91</f>
        <v/>
      </c>
      <c r="AB91" s="91" t="str">
        <f>個人種目!BI91</f>
        <v/>
      </c>
      <c r="AC91" s="90" t="str">
        <f>個人種目!BJ91</f>
        <v/>
      </c>
      <c r="AD91" s="91" t="str">
        <f>個人種目!BK91</f>
        <v/>
      </c>
      <c r="AE91" s="90" t="str">
        <f>個人種目!BL91</f>
        <v/>
      </c>
      <c r="AF91" s="91" t="str">
        <f>個人種目!BM91</f>
        <v/>
      </c>
      <c r="AG91" s="90" t="str">
        <f>個人種目!BN91</f>
        <v/>
      </c>
      <c r="AH91" s="91" t="str">
        <f>個人種目!BO91</f>
        <v/>
      </c>
      <c r="AI91" s="90" t="str">
        <f>個人種目!BH193</f>
        <v/>
      </c>
      <c r="AJ91" s="91" t="str">
        <f>個人種目!BI193</f>
        <v/>
      </c>
      <c r="AK91" s="90" t="str">
        <f>個人種目!BJ193</f>
        <v/>
      </c>
      <c r="AL91" s="91" t="str">
        <f>個人種目!BK193</f>
        <v/>
      </c>
      <c r="AM91" s="90" t="str">
        <f>個人種目!BL193</f>
        <v/>
      </c>
      <c r="AN91" s="91" t="str">
        <f>個人種目!BM193</f>
        <v/>
      </c>
      <c r="AO91" s="90" t="str">
        <f>個人種目!BN193</f>
        <v/>
      </c>
      <c r="AP91" s="91" t="str">
        <f>個人種目!BO193</f>
        <v/>
      </c>
    </row>
    <row r="92" spans="27:42" ht="14.25" customHeight="1" x14ac:dyDescent="0.15">
      <c r="AA92" s="90" t="str">
        <f>個人種目!BH92</f>
        <v/>
      </c>
      <c r="AB92" s="91" t="str">
        <f>個人種目!BI92</f>
        <v/>
      </c>
      <c r="AC92" s="90" t="str">
        <f>個人種目!BJ92</f>
        <v/>
      </c>
      <c r="AD92" s="91" t="str">
        <f>個人種目!BK92</f>
        <v/>
      </c>
      <c r="AE92" s="90" t="str">
        <f>個人種目!BL92</f>
        <v/>
      </c>
      <c r="AF92" s="91" t="str">
        <f>個人種目!BM92</f>
        <v/>
      </c>
      <c r="AG92" s="90" t="str">
        <f>個人種目!BN92</f>
        <v/>
      </c>
      <c r="AH92" s="91" t="str">
        <f>個人種目!BO92</f>
        <v/>
      </c>
      <c r="AI92" s="90" t="str">
        <f>個人種目!BH194</f>
        <v/>
      </c>
      <c r="AJ92" s="91" t="str">
        <f>個人種目!BI194</f>
        <v/>
      </c>
      <c r="AK92" s="90" t="str">
        <f>個人種目!BJ194</f>
        <v/>
      </c>
      <c r="AL92" s="91" t="str">
        <f>個人種目!BK194</f>
        <v/>
      </c>
      <c r="AM92" s="90" t="str">
        <f>個人種目!BL194</f>
        <v/>
      </c>
      <c r="AN92" s="91" t="str">
        <f>個人種目!BM194</f>
        <v/>
      </c>
      <c r="AO92" s="90" t="str">
        <f>個人種目!BN194</f>
        <v/>
      </c>
      <c r="AP92" s="91" t="str">
        <f>個人種目!BO194</f>
        <v/>
      </c>
    </row>
    <row r="93" spans="27:42" ht="14.25" customHeight="1" x14ac:dyDescent="0.15">
      <c r="AA93" s="90" t="str">
        <f>個人種目!BH93</f>
        <v/>
      </c>
      <c r="AB93" s="91" t="str">
        <f>個人種目!BI93</f>
        <v/>
      </c>
      <c r="AC93" s="90" t="str">
        <f>個人種目!BJ93</f>
        <v/>
      </c>
      <c r="AD93" s="91" t="str">
        <f>個人種目!BK93</f>
        <v/>
      </c>
      <c r="AE93" s="90" t="str">
        <f>個人種目!BL93</f>
        <v/>
      </c>
      <c r="AF93" s="91" t="str">
        <f>個人種目!BM93</f>
        <v/>
      </c>
      <c r="AG93" s="90" t="str">
        <f>個人種目!BN93</f>
        <v/>
      </c>
      <c r="AH93" s="91" t="str">
        <f>個人種目!BO93</f>
        <v/>
      </c>
      <c r="AI93" s="90" t="str">
        <f>個人種目!BH195</f>
        <v/>
      </c>
      <c r="AJ93" s="91" t="str">
        <f>個人種目!BI195</f>
        <v/>
      </c>
      <c r="AK93" s="90" t="str">
        <f>個人種目!BJ195</f>
        <v/>
      </c>
      <c r="AL93" s="91" t="str">
        <f>個人種目!BK195</f>
        <v/>
      </c>
      <c r="AM93" s="90" t="str">
        <f>個人種目!BL195</f>
        <v/>
      </c>
      <c r="AN93" s="91" t="str">
        <f>個人種目!BM195</f>
        <v/>
      </c>
      <c r="AO93" s="90" t="str">
        <f>個人種目!BN195</f>
        <v/>
      </c>
      <c r="AP93" s="91" t="str">
        <f>個人種目!BO195</f>
        <v/>
      </c>
    </row>
    <row r="94" spans="27:42" ht="14.25" customHeight="1" x14ac:dyDescent="0.15">
      <c r="AA94" s="90" t="str">
        <f>個人種目!BH94</f>
        <v/>
      </c>
      <c r="AB94" s="91" t="str">
        <f>個人種目!BI94</f>
        <v/>
      </c>
      <c r="AC94" s="90" t="str">
        <f>個人種目!BJ94</f>
        <v/>
      </c>
      <c r="AD94" s="91" t="str">
        <f>個人種目!BK94</f>
        <v/>
      </c>
      <c r="AE94" s="90" t="str">
        <f>個人種目!BL94</f>
        <v/>
      </c>
      <c r="AF94" s="91" t="str">
        <f>個人種目!BM94</f>
        <v/>
      </c>
      <c r="AG94" s="90" t="str">
        <f>個人種目!BN94</f>
        <v/>
      </c>
      <c r="AH94" s="91" t="str">
        <f>個人種目!BO94</f>
        <v/>
      </c>
      <c r="AI94" s="90" t="str">
        <f>個人種目!BH196</f>
        <v/>
      </c>
      <c r="AJ94" s="91" t="str">
        <f>個人種目!BI196</f>
        <v/>
      </c>
      <c r="AK94" s="90" t="str">
        <f>個人種目!BJ196</f>
        <v/>
      </c>
      <c r="AL94" s="91" t="str">
        <f>個人種目!BK196</f>
        <v/>
      </c>
      <c r="AM94" s="90" t="str">
        <f>個人種目!BL196</f>
        <v/>
      </c>
      <c r="AN94" s="91" t="str">
        <f>個人種目!BM196</f>
        <v/>
      </c>
      <c r="AO94" s="90" t="str">
        <f>個人種目!BN196</f>
        <v/>
      </c>
      <c r="AP94" s="91" t="str">
        <f>個人種目!BO196</f>
        <v/>
      </c>
    </row>
    <row r="95" spans="27:42" ht="14.25" customHeight="1" x14ac:dyDescent="0.15">
      <c r="AA95" s="90" t="str">
        <f>個人種目!BH95</f>
        <v/>
      </c>
      <c r="AB95" s="91" t="str">
        <f>個人種目!BI95</f>
        <v/>
      </c>
      <c r="AC95" s="90" t="str">
        <f>個人種目!BJ95</f>
        <v/>
      </c>
      <c r="AD95" s="91" t="str">
        <f>個人種目!BK95</f>
        <v/>
      </c>
      <c r="AE95" s="90" t="str">
        <f>個人種目!BL95</f>
        <v/>
      </c>
      <c r="AF95" s="91" t="str">
        <f>個人種目!BM95</f>
        <v/>
      </c>
      <c r="AG95" s="90" t="str">
        <f>個人種目!BN95</f>
        <v/>
      </c>
      <c r="AH95" s="91" t="str">
        <f>個人種目!BO95</f>
        <v/>
      </c>
      <c r="AI95" s="90" t="str">
        <f>個人種目!BH197</f>
        <v/>
      </c>
      <c r="AJ95" s="91" t="str">
        <f>個人種目!BI197</f>
        <v/>
      </c>
      <c r="AK95" s="90" t="str">
        <f>個人種目!BJ197</f>
        <v/>
      </c>
      <c r="AL95" s="91" t="str">
        <f>個人種目!BK197</f>
        <v/>
      </c>
      <c r="AM95" s="90" t="str">
        <f>個人種目!BL197</f>
        <v/>
      </c>
      <c r="AN95" s="91" t="str">
        <f>個人種目!BM197</f>
        <v/>
      </c>
      <c r="AO95" s="90" t="str">
        <f>個人種目!BN197</f>
        <v/>
      </c>
      <c r="AP95" s="91" t="str">
        <f>個人種目!BO197</f>
        <v/>
      </c>
    </row>
    <row r="96" spans="27:42" ht="14.25" customHeight="1" x14ac:dyDescent="0.15">
      <c r="AA96" s="90" t="str">
        <f>個人種目!BH96</f>
        <v/>
      </c>
      <c r="AB96" s="91" t="str">
        <f>個人種目!BI96</f>
        <v/>
      </c>
      <c r="AC96" s="90" t="str">
        <f>個人種目!BJ96</f>
        <v/>
      </c>
      <c r="AD96" s="91" t="str">
        <f>個人種目!BK96</f>
        <v/>
      </c>
      <c r="AE96" s="90" t="str">
        <f>個人種目!BL96</f>
        <v/>
      </c>
      <c r="AF96" s="91" t="str">
        <f>個人種目!BM96</f>
        <v/>
      </c>
      <c r="AG96" s="90" t="str">
        <f>個人種目!BN96</f>
        <v/>
      </c>
      <c r="AH96" s="91" t="str">
        <f>個人種目!BO96</f>
        <v/>
      </c>
      <c r="AI96" s="90" t="str">
        <f>個人種目!BH198</f>
        <v/>
      </c>
      <c r="AJ96" s="91" t="str">
        <f>個人種目!BI198</f>
        <v/>
      </c>
      <c r="AK96" s="90" t="str">
        <f>個人種目!BJ198</f>
        <v/>
      </c>
      <c r="AL96" s="91" t="str">
        <f>個人種目!BK198</f>
        <v/>
      </c>
      <c r="AM96" s="90" t="str">
        <f>個人種目!BL198</f>
        <v/>
      </c>
      <c r="AN96" s="91" t="str">
        <f>個人種目!BM198</f>
        <v/>
      </c>
      <c r="AO96" s="90" t="str">
        <f>個人種目!BN198</f>
        <v/>
      </c>
      <c r="AP96" s="91" t="str">
        <f>個人種目!BO198</f>
        <v/>
      </c>
    </row>
    <row r="97" spans="27:42" ht="14.25" customHeight="1" x14ac:dyDescent="0.15">
      <c r="AA97" s="90" t="str">
        <f>個人種目!BH97</f>
        <v/>
      </c>
      <c r="AB97" s="91" t="str">
        <f>個人種目!BI97</f>
        <v/>
      </c>
      <c r="AC97" s="90" t="str">
        <f>個人種目!BJ97</f>
        <v/>
      </c>
      <c r="AD97" s="91" t="str">
        <f>個人種目!BK97</f>
        <v/>
      </c>
      <c r="AE97" s="90" t="str">
        <f>個人種目!BL97</f>
        <v/>
      </c>
      <c r="AF97" s="91" t="str">
        <f>個人種目!BM97</f>
        <v/>
      </c>
      <c r="AG97" s="90" t="str">
        <f>個人種目!BN97</f>
        <v/>
      </c>
      <c r="AH97" s="91" t="str">
        <f>個人種目!BO97</f>
        <v/>
      </c>
      <c r="AI97" s="90" t="str">
        <f>個人種目!BH199</f>
        <v/>
      </c>
      <c r="AJ97" s="91" t="str">
        <f>個人種目!BI199</f>
        <v/>
      </c>
      <c r="AK97" s="90" t="str">
        <f>個人種目!BJ199</f>
        <v/>
      </c>
      <c r="AL97" s="91" t="str">
        <f>個人種目!BK199</f>
        <v/>
      </c>
      <c r="AM97" s="90" t="str">
        <f>個人種目!BL199</f>
        <v/>
      </c>
      <c r="AN97" s="91" t="str">
        <f>個人種目!BM199</f>
        <v/>
      </c>
      <c r="AO97" s="90" t="str">
        <f>個人種目!BN199</f>
        <v/>
      </c>
      <c r="AP97" s="91" t="str">
        <f>個人種目!BO199</f>
        <v/>
      </c>
    </row>
    <row r="98" spans="27:42" ht="14.25" customHeight="1" x14ac:dyDescent="0.15">
      <c r="AA98" s="90" t="str">
        <f>個人種目!BH98</f>
        <v/>
      </c>
      <c r="AB98" s="91" t="str">
        <f>個人種目!BI98</f>
        <v/>
      </c>
      <c r="AC98" s="90" t="str">
        <f>個人種目!BJ98</f>
        <v/>
      </c>
      <c r="AD98" s="91" t="str">
        <f>個人種目!BK98</f>
        <v/>
      </c>
      <c r="AE98" s="90" t="str">
        <f>個人種目!BL98</f>
        <v/>
      </c>
      <c r="AF98" s="91" t="str">
        <f>個人種目!BM98</f>
        <v/>
      </c>
      <c r="AG98" s="90" t="str">
        <f>個人種目!BN98</f>
        <v/>
      </c>
      <c r="AH98" s="91" t="str">
        <f>個人種目!BO98</f>
        <v/>
      </c>
      <c r="AI98" s="90" t="str">
        <f>個人種目!BH200</f>
        <v/>
      </c>
      <c r="AJ98" s="91" t="str">
        <f>個人種目!BI200</f>
        <v/>
      </c>
      <c r="AK98" s="90" t="str">
        <f>個人種目!BJ200</f>
        <v/>
      </c>
      <c r="AL98" s="91" t="str">
        <f>個人種目!BK200</f>
        <v/>
      </c>
      <c r="AM98" s="90" t="str">
        <f>個人種目!BL200</f>
        <v/>
      </c>
      <c r="AN98" s="91" t="str">
        <f>個人種目!BM200</f>
        <v/>
      </c>
      <c r="AO98" s="90" t="str">
        <f>個人種目!BN200</f>
        <v/>
      </c>
      <c r="AP98" s="91" t="str">
        <f>個人種目!BO200</f>
        <v/>
      </c>
    </row>
    <row r="99" spans="27:42" ht="14.25" customHeight="1" x14ac:dyDescent="0.15">
      <c r="AA99" s="90" t="str">
        <f>個人種目!BH99</f>
        <v/>
      </c>
      <c r="AB99" s="91" t="str">
        <f>個人種目!BI99</f>
        <v/>
      </c>
      <c r="AC99" s="90" t="str">
        <f>個人種目!BJ99</f>
        <v/>
      </c>
      <c r="AD99" s="91" t="str">
        <f>個人種目!BK99</f>
        <v/>
      </c>
      <c r="AE99" s="90" t="str">
        <f>個人種目!BL99</f>
        <v/>
      </c>
      <c r="AF99" s="91" t="str">
        <f>個人種目!BM99</f>
        <v/>
      </c>
      <c r="AG99" s="90" t="str">
        <f>個人種目!BN99</f>
        <v/>
      </c>
      <c r="AH99" s="91" t="str">
        <f>個人種目!BO99</f>
        <v/>
      </c>
      <c r="AI99" s="90" t="str">
        <f>個人種目!BH201</f>
        <v/>
      </c>
      <c r="AJ99" s="91" t="str">
        <f>個人種目!BI201</f>
        <v/>
      </c>
      <c r="AK99" s="90" t="str">
        <f>個人種目!BJ201</f>
        <v/>
      </c>
      <c r="AL99" s="91" t="str">
        <f>個人種目!BK201</f>
        <v/>
      </c>
      <c r="AM99" s="90" t="str">
        <f>個人種目!BL201</f>
        <v/>
      </c>
      <c r="AN99" s="91" t="str">
        <f>個人種目!BM201</f>
        <v/>
      </c>
      <c r="AO99" s="90" t="str">
        <f>個人種目!BN201</f>
        <v/>
      </c>
      <c r="AP99" s="91" t="str">
        <f>個人種目!BO201</f>
        <v/>
      </c>
    </row>
    <row r="100" spans="27:42" ht="14.25" customHeight="1" x14ac:dyDescent="0.15">
      <c r="AA100" s="90" t="str">
        <f>個人種目!BH100</f>
        <v/>
      </c>
      <c r="AB100" s="91" t="str">
        <f>個人種目!BI100</f>
        <v/>
      </c>
      <c r="AC100" s="90" t="str">
        <f>個人種目!BJ100</f>
        <v/>
      </c>
      <c r="AD100" s="91" t="str">
        <f>個人種目!BK100</f>
        <v/>
      </c>
      <c r="AE100" s="90" t="str">
        <f>個人種目!BL100</f>
        <v/>
      </c>
      <c r="AF100" s="91" t="str">
        <f>個人種目!BM100</f>
        <v/>
      </c>
      <c r="AG100" s="90" t="str">
        <f>個人種目!BN100</f>
        <v/>
      </c>
      <c r="AH100" s="91" t="str">
        <f>個人種目!BO100</f>
        <v/>
      </c>
      <c r="AI100" s="90" t="str">
        <f>個人種目!BH202</f>
        <v/>
      </c>
      <c r="AJ100" s="91" t="str">
        <f>個人種目!BI202</f>
        <v/>
      </c>
      <c r="AK100" s="90" t="str">
        <f>個人種目!BJ202</f>
        <v/>
      </c>
      <c r="AL100" s="91" t="str">
        <f>個人種目!BK202</f>
        <v/>
      </c>
      <c r="AM100" s="90" t="str">
        <f>個人種目!BL202</f>
        <v/>
      </c>
      <c r="AN100" s="91" t="str">
        <f>個人種目!BM202</f>
        <v/>
      </c>
      <c r="AO100" s="90" t="str">
        <f>個人種目!BN202</f>
        <v/>
      </c>
      <c r="AP100" s="91" t="str">
        <f>個人種目!BO202</f>
        <v/>
      </c>
    </row>
    <row r="101" spans="27:42" ht="14.25" customHeight="1" x14ac:dyDescent="0.15">
      <c r="AA101" s="90" t="str">
        <f>個人種目!BH101</f>
        <v/>
      </c>
      <c r="AB101" s="91" t="str">
        <f>個人種目!BI101</f>
        <v/>
      </c>
      <c r="AC101" s="90" t="str">
        <f>個人種目!BJ101</f>
        <v/>
      </c>
      <c r="AD101" s="91" t="str">
        <f>個人種目!BK101</f>
        <v/>
      </c>
      <c r="AE101" s="90" t="str">
        <f>個人種目!BL101</f>
        <v/>
      </c>
      <c r="AF101" s="91" t="str">
        <f>個人種目!BM101</f>
        <v/>
      </c>
      <c r="AG101" s="90" t="str">
        <f>個人種目!BN101</f>
        <v/>
      </c>
      <c r="AH101" s="91" t="str">
        <f>個人種目!BO101</f>
        <v/>
      </c>
      <c r="AI101" s="90" t="str">
        <f>個人種目!BH203</f>
        <v/>
      </c>
      <c r="AJ101" s="91" t="str">
        <f>個人種目!BI203</f>
        <v/>
      </c>
      <c r="AK101" s="90" t="str">
        <f>個人種目!BJ203</f>
        <v/>
      </c>
      <c r="AL101" s="91" t="str">
        <f>個人種目!BK203</f>
        <v/>
      </c>
      <c r="AM101" s="90" t="str">
        <f>個人種目!BL203</f>
        <v/>
      </c>
      <c r="AN101" s="91" t="str">
        <f>個人種目!BM203</f>
        <v/>
      </c>
      <c r="AO101" s="90" t="str">
        <f>個人種目!BN203</f>
        <v/>
      </c>
      <c r="AP101" s="91" t="str">
        <f>個人種目!BO203</f>
        <v/>
      </c>
    </row>
    <row r="102" spans="27:42" ht="14.25" customHeight="1" x14ac:dyDescent="0.15">
      <c r="AA102" s="90" t="str">
        <f>個人種目!BH102</f>
        <v/>
      </c>
      <c r="AB102" s="91" t="str">
        <f>個人種目!BI102</f>
        <v/>
      </c>
      <c r="AC102" s="90" t="str">
        <f>個人種目!BJ102</f>
        <v/>
      </c>
      <c r="AD102" s="91" t="str">
        <f>個人種目!BK102</f>
        <v/>
      </c>
      <c r="AE102" s="90" t="str">
        <f>個人種目!BL102</f>
        <v/>
      </c>
      <c r="AF102" s="91" t="str">
        <f>個人種目!BM102</f>
        <v/>
      </c>
      <c r="AG102" s="90" t="str">
        <f>個人種目!BN102</f>
        <v/>
      </c>
      <c r="AH102" s="91" t="str">
        <f>個人種目!BO102</f>
        <v/>
      </c>
      <c r="AI102" s="90" t="str">
        <f>個人種目!BH204</f>
        <v/>
      </c>
      <c r="AJ102" s="91" t="str">
        <f>個人種目!BI204</f>
        <v/>
      </c>
      <c r="AK102" s="90" t="str">
        <f>個人種目!BJ204</f>
        <v/>
      </c>
      <c r="AL102" s="91" t="str">
        <f>個人種目!BK204</f>
        <v/>
      </c>
      <c r="AM102" s="90" t="str">
        <f>個人種目!BL204</f>
        <v/>
      </c>
      <c r="AN102" s="91" t="str">
        <f>個人種目!BM204</f>
        <v/>
      </c>
      <c r="AO102" s="90" t="str">
        <f>個人種目!BN204</f>
        <v/>
      </c>
      <c r="AP102" s="91" t="str">
        <f>個人種目!BO204</f>
        <v/>
      </c>
    </row>
    <row r="103" spans="27:42" ht="14.25" customHeight="1" x14ac:dyDescent="0.15">
      <c r="AA103" s="90" t="str">
        <f>個人種目!BH103</f>
        <v/>
      </c>
      <c r="AB103" s="91" t="str">
        <f>個人種目!BI103</f>
        <v/>
      </c>
      <c r="AC103" s="90" t="str">
        <f>個人種目!BJ103</f>
        <v/>
      </c>
      <c r="AD103" s="91" t="str">
        <f>個人種目!BK103</f>
        <v/>
      </c>
      <c r="AE103" s="90" t="str">
        <f>個人種目!BL103</f>
        <v/>
      </c>
      <c r="AF103" s="91" t="str">
        <f>個人種目!BM103</f>
        <v/>
      </c>
      <c r="AG103" s="90" t="str">
        <f>個人種目!BN103</f>
        <v/>
      </c>
      <c r="AH103" s="91" t="str">
        <f>個人種目!BO103</f>
        <v/>
      </c>
      <c r="AI103" s="90" t="str">
        <f>個人種目!BH205</f>
        <v/>
      </c>
      <c r="AJ103" s="91" t="str">
        <f>個人種目!BI205</f>
        <v/>
      </c>
      <c r="AK103" s="90" t="str">
        <f>個人種目!BJ205</f>
        <v/>
      </c>
      <c r="AL103" s="91" t="str">
        <f>個人種目!BK205</f>
        <v/>
      </c>
      <c r="AM103" s="90" t="str">
        <f>個人種目!BL205</f>
        <v/>
      </c>
      <c r="AN103" s="91" t="str">
        <f>個人種目!BM205</f>
        <v/>
      </c>
      <c r="AO103" s="90" t="str">
        <f>個人種目!BN205</f>
        <v/>
      </c>
      <c r="AP103" s="91" t="str">
        <f>個人種目!BO205</f>
        <v/>
      </c>
    </row>
    <row r="104" spans="27:42" ht="14.25" customHeight="1" x14ac:dyDescent="0.15">
      <c r="AA104" s="90" t="str">
        <f>個人種目!BH104</f>
        <v/>
      </c>
      <c r="AB104" s="91" t="str">
        <f>個人種目!BI104</f>
        <v/>
      </c>
      <c r="AC104" s="90" t="str">
        <f>個人種目!BJ104</f>
        <v/>
      </c>
      <c r="AD104" s="91" t="str">
        <f>個人種目!BK104</f>
        <v/>
      </c>
      <c r="AE104" s="90" t="str">
        <f>個人種目!BL104</f>
        <v/>
      </c>
      <c r="AF104" s="91" t="str">
        <f>個人種目!BM104</f>
        <v/>
      </c>
      <c r="AG104" s="90" t="str">
        <f>個人種目!BN104</f>
        <v/>
      </c>
      <c r="AH104" s="91" t="str">
        <f>個人種目!BO104</f>
        <v/>
      </c>
      <c r="AI104" s="90" t="str">
        <f>個人種目!BH206</f>
        <v/>
      </c>
      <c r="AJ104" s="91" t="str">
        <f>個人種目!BI206</f>
        <v/>
      </c>
      <c r="AK104" s="90" t="str">
        <f>個人種目!BJ206</f>
        <v/>
      </c>
      <c r="AL104" s="91" t="str">
        <f>個人種目!BK206</f>
        <v/>
      </c>
      <c r="AM104" s="90" t="str">
        <f>個人種目!BL206</f>
        <v/>
      </c>
      <c r="AN104" s="91" t="str">
        <f>個人種目!BM206</f>
        <v/>
      </c>
      <c r="AO104" s="90" t="str">
        <f>個人種目!BN206</f>
        <v/>
      </c>
      <c r="AP104" s="91" t="str">
        <f>個人種目!BO206</f>
        <v/>
      </c>
    </row>
    <row r="105" spans="27:42" ht="14.25" customHeight="1" x14ac:dyDescent="0.15">
      <c r="AA105" s="92" t="str">
        <f>個人種目!BH105</f>
        <v/>
      </c>
      <c r="AB105" s="82" t="str">
        <f>個人種目!BI105</f>
        <v/>
      </c>
      <c r="AC105" s="92" t="str">
        <f>個人種目!BJ105</f>
        <v/>
      </c>
      <c r="AD105" s="82" t="str">
        <f>個人種目!BK105</f>
        <v/>
      </c>
      <c r="AE105" s="92" t="str">
        <f>個人種目!BL105</f>
        <v/>
      </c>
      <c r="AF105" s="82" t="str">
        <f>個人種目!BM105</f>
        <v/>
      </c>
      <c r="AG105" s="92" t="str">
        <f>個人種目!BN105</f>
        <v/>
      </c>
      <c r="AH105" s="82" t="str">
        <f>個人種目!BO105</f>
        <v/>
      </c>
      <c r="AI105" s="92" t="str">
        <f>個人種目!BH207</f>
        <v/>
      </c>
      <c r="AJ105" s="82" t="str">
        <f>個人種目!BI207</f>
        <v/>
      </c>
      <c r="AK105" s="92" t="str">
        <f>個人種目!BJ207</f>
        <v/>
      </c>
      <c r="AL105" s="82" t="str">
        <f>個人種目!BK207</f>
        <v/>
      </c>
      <c r="AM105" s="92" t="str">
        <f>個人種目!BL207</f>
        <v/>
      </c>
      <c r="AN105" s="82" t="str">
        <f>個人種目!BM207</f>
        <v/>
      </c>
      <c r="AO105" s="92" t="str">
        <f>個人種目!BN207</f>
        <v/>
      </c>
      <c r="AP105" s="82" t="str">
        <f>個人種目!BO207</f>
        <v/>
      </c>
    </row>
  </sheetData>
  <sheetProtection algorithmName="SHA-512" hashValue="f4jZXaCBQvu1RIGqvPzfsQ9BkZk+eRK098Bvd6T6yX7SXUnJ4IpPvGuifQF5qdudlpZ7UWr8JJvQNQF25tiRHQ==" saltValue="t4WC3Iu2Bh5GyQ6V9elVcg==" spinCount="100000" sheet="1" selectLockedCells="1"/>
  <mergeCells count="2">
    <mergeCell ref="M4:P4"/>
    <mergeCell ref="R4:U4"/>
  </mergeCells>
  <phoneticPr fontId="2"/>
  <conditionalFormatting sqref="C7:C8 C11:C12 C15:C16 C19:C20 C23:C24 C27:C28 C31:C32 C35:C36">
    <cfRule type="expression" dxfId="14" priority="1">
      <formula>AND(C7="",OR(D7&lt;&gt;"",E7&lt;&gt;"",F7&lt;&gt;"",G7&lt;&gt;"",H7&lt;&gt;""))</formula>
    </cfRule>
  </conditionalFormatting>
  <conditionalFormatting sqref="D7:D8 D11:D12 D15:D16 D19:D20 D23:D24 D27:D28 D31:D32 D35:D36">
    <cfRule type="expression" dxfId="13" priority="5">
      <formula>AND(C7&lt;&gt;"",D7="")</formula>
    </cfRule>
  </conditionalFormatting>
  <conditionalFormatting sqref="E7:E8 E11:E12 E15:E16 E19:E20 E23:E24 E27:E28 E31:E32 E35:E36">
    <cfRule type="expression" dxfId="12" priority="6">
      <formula>AND(C7&lt;&gt;"",E7="")</formula>
    </cfRule>
  </conditionalFormatting>
  <conditionalFormatting sqref="E7:H8">
    <cfRule type="duplicateValues" dxfId="11" priority="46"/>
  </conditionalFormatting>
  <conditionalFormatting sqref="E8:H8">
    <cfRule type="duplicateValues" dxfId="10" priority="45"/>
  </conditionalFormatting>
  <conditionalFormatting sqref="E11:H12">
    <cfRule type="duplicateValues" dxfId="9" priority="42"/>
  </conditionalFormatting>
  <conditionalFormatting sqref="E15:H16">
    <cfRule type="duplicateValues" dxfId="8" priority="40"/>
  </conditionalFormatting>
  <conditionalFormatting sqref="E19:H20">
    <cfRule type="duplicateValues" dxfId="7" priority="37"/>
  </conditionalFormatting>
  <conditionalFormatting sqref="E23:H24">
    <cfRule type="duplicateValues" dxfId="6" priority="21"/>
  </conditionalFormatting>
  <conditionalFormatting sqref="E27:H28">
    <cfRule type="duplicateValues" dxfId="5" priority="31"/>
  </conditionalFormatting>
  <conditionalFormatting sqref="E31:H32">
    <cfRule type="duplicateValues" dxfId="4" priority="28"/>
  </conditionalFormatting>
  <conditionalFormatting sqref="E35:H36">
    <cfRule type="duplicateValues" dxfId="3" priority="25"/>
  </conditionalFormatting>
  <conditionalFormatting sqref="F7:F8 F11:F12 F15:F16 F19:F20 F23:F24 F27:F28 F31:F32 F35:F36">
    <cfRule type="expression" dxfId="2" priority="4">
      <formula>AND(C7&lt;&gt;"",F7="")</formula>
    </cfRule>
  </conditionalFormatting>
  <conditionalFormatting sqref="G7:G8 G11:G12 G15:G16 G19:G20 G23:G24 G27:G28 G31:G32 G35:G36">
    <cfRule type="expression" dxfId="1" priority="3">
      <formula>AND(C7&lt;&gt;"",G7="")</formula>
    </cfRule>
  </conditionalFormatting>
  <conditionalFormatting sqref="H7:H8 H11:H12 H15:H16 H19:H20 H23:H24 H27:H28 H31:H32 H35:H36">
    <cfRule type="expression" dxfId="0" priority="2">
      <formula>AND(C7&lt;&gt;"",H7="")</formula>
    </cfRule>
  </conditionalFormatting>
  <dataValidations xWindow="763" yWindow="373" count="9">
    <dataValidation imeMode="off" allowBlank="1" showInputMessage="1" showErrorMessage="1" promptTitle="エントリータイム入力" prompt="例　30秒45　→　30.45_x000a_１分13秒32 → 113.32" sqref="D35:D38 D11:D13 D15:D17 D19:D21 D27:D29 D31:D33 D23:D25 D7:D9" xr:uid="{00000000-0002-0000-0200-000000000000}"/>
    <dataValidation allowBlank="1" showInputMessage="1" showErrorMessage="1" prompt="入力不要" sqref="A40:C40 A35:B37 A11:B13 A15:B17 A19:B21 A27:B29 A31:B33 A23:B25 A7:B9" xr:uid="{00000000-0002-0000-0200-000001000000}"/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H40" xr:uid="{00000000-0002-0000-0200-000002000000}">
      <formula1>#REF!</formula1>
    </dataValidation>
    <dataValidation type="list" allowBlank="1" showInputMessage="1" showErrorMessage="1" sqref="C35:C36 C11:C12 C15:C16 C19:C20 C27:C28 C31:C32 C23:C24 C7:C8" xr:uid="{00000000-0002-0000-0200-000003000000}">
      <formula1>"男子,女子"</formula1>
    </dataValidation>
    <dataValidation type="list" allowBlank="1" showInputMessage="1" showErrorMessage="1" prompt="種目を選択してください" sqref="C37 C33 C29 C25 C21 C17 C13 C9" xr:uid="{00000000-0002-0000-0200-000004000000}">
      <formula1>#REF!</formula1>
    </dataValidation>
    <dataValidation type="list" allowBlank="1" showInputMessage="1" showErrorMessage="1" sqref="E11:H12 E7:H8" xr:uid="{00000000-0002-0000-0200-000005000000}">
      <formula1>IF($C7="","",IF($C7="男子",$AA$5:$AA$105,$AI$5:$AI$105))</formula1>
    </dataValidation>
    <dataValidation type="list" allowBlank="1" showInputMessage="1" showErrorMessage="1" promptTitle="リレー泳者" prompt="リレーの泳者を選択して下さい。" sqref="E19:H20 E15:H16" xr:uid="{00000000-0002-0000-0200-000006000000}">
      <formula1>IF($C15="","",IF($C15="男子",$AC$5:$AC$105,$AK$5:$AK$105))</formula1>
    </dataValidation>
    <dataValidation type="list" allowBlank="1" showInputMessage="1" showErrorMessage="1" promptTitle="リレー泳者" prompt="リレーの泳者を選択して下さい。" sqref="E27:H28 E23:H24" xr:uid="{00000000-0002-0000-0200-000007000000}">
      <formula1>IF($C23="","",IF($C23="男子",$AE$5:$AE$105,$AM$5:$AM$105))</formula1>
    </dataValidation>
    <dataValidation type="list" allowBlank="1" showInputMessage="1" showErrorMessage="1" promptTitle="リレー泳者" prompt="リレーの泳者を選択して下さい。" sqref="E35:H36 E31:H32" xr:uid="{00000000-0002-0000-0200-000008000000}">
      <formula1>IF($C31="","",IF($C31="男子",$AG$5:$AG$105,$AO$5:$AO$105))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E2"/>
  <sheetViews>
    <sheetView workbookViewId="0">
      <selection activeCell="A3" sqref="A3"/>
    </sheetView>
  </sheetViews>
  <sheetFormatPr defaultColWidth="9" defaultRowHeight="12" x14ac:dyDescent="0.15"/>
  <cols>
    <col min="2" max="2" width="26.5703125" customWidth="1"/>
    <col min="3" max="3" width="11.85546875" customWidth="1"/>
    <col min="4" max="5" width="15.5703125" customWidth="1"/>
  </cols>
  <sheetData>
    <row r="1" spans="1:5" x14ac:dyDescent="0.15">
      <c r="A1" t="s">
        <v>33</v>
      </c>
      <c r="B1" t="s">
        <v>34</v>
      </c>
      <c r="C1" t="s">
        <v>35</v>
      </c>
      <c r="D1" t="s">
        <v>36</v>
      </c>
      <c r="E1" t="s">
        <v>37</v>
      </c>
    </row>
    <row r="2" spans="1:5" x14ac:dyDescent="0.15">
      <c r="A2" s="26" t="str">
        <f>団体!B3</f>
        <v>13000</v>
      </c>
      <c r="B2">
        <f>申込書!C11</f>
        <v>0</v>
      </c>
      <c r="C2">
        <f>申込書!C15</f>
        <v>0</v>
      </c>
      <c r="D2">
        <f>申込書!C13</f>
        <v>0</v>
      </c>
      <c r="E2">
        <f>申込書!P15</f>
        <v>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K203"/>
  <sheetViews>
    <sheetView workbookViewId="0">
      <pane ySplit="1" topLeftCell="A2" activePane="bottomLeft" state="frozen"/>
      <selection activeCell="R3" sqref="R3"/>
      <selection pane="bottomLeft" activeCell="M11" sqref="M11"/>
    </sheetView>
  </sheetViews>
  <sheetFormatPr defaultColWidth="9" defaultRowHeight="12" x14ac:dyDescent="0.15"/>
  <cols>
    <col min="1" max="1" width="7.140625" customWidth="1"/>
    <col min="2" max="2" width="4.85546875" customWidth="1"/>
    <col min="3" max="3" width="14" customWidth="1"/>
    <col min="4" max="4" width="13.42578125" customWidth="1"/>
    <col min="5" max="5" width="10.85546875" bestFit="1" customWidth="1"/>
    <col min="6" max="6" width="5" customWidth="1"/>
    <col min="7" max="7" width="7.85546875" customWidth="1"/>
  </cols>
  <sheetData>
    <row r="1" spans="1:11" s="15" customFormat="1" x14ac:dyDescent="0.15">
      <c r="A1" s="13" t="s">
        <v>38</v>
      </c>
      <c r="B1" s="13" t="s">
        <v>39</v>
      </c>
      <c r="C1" s="13" t="s">
        <v>42</v>
      </c>
      <c r="D1" s="13" t="s">
        <v>40</v>
      </c>
      <c r="E1" s="13" t="s">
        <v>2</v>
      </c>
      <c r="F1" s="13" t="s">
        <v>14</v>
      </c>
      <c r="G1" s="13" t="s">
        <v>94</v>
      </c>
      <c r="H1" s="13" t="s">
        <v>66</v>
      </c>
      <c r="I1" s="13" t="s">
        <v>41</v>
      </c>
      <c r="J1" s="13" t="s">
        <v>95</v>
      </c>
      <c r="K1" s="13" t="s">
        <v>43</v>
      </c>
    </row>
    <row r="2" spans="1:11" x14ac:dyDescent="0.15">
      <c r="A2" s="40" t="str">
        <f>IF(個人種目!AJ6=0,"",個人種目!AI6)</f>
        <v/>
      </c>
      <c r="B2">
        <v>0</v>
      </c>
      <c r="C2" t="str">
        <f>個人種目!AH6</f>
        <v/>
      </c>
      <c r="D2" t="str">
        <f>個人種目!AN6</f>
        <v xml:space="preserve"> </v>
      </c>
      <c r="E2" s="35">
        <f>個人種目!B6</f>
        <v>0</v>
      </c>
      <c r="F2" t="str">
        <f>個人種目!O6</f>
        <v/>
      </c>
      <c r="G2" s="40" t="str">
        <f>個人種目!T6</f>
        <v/>
      </c>
      <c r="H2" s="40" t="str">
        <f>個人種目!U6</f>
        <v/>
      </c>
      <c r="I2" s="40" t="str">
        <f>個人種目!AM6</f>
        <v/>
      </c>
      <c r="J2" s="43"/>
      <c r="K2" s="40" t="str">
        <f>IF(C2="","",所属1!$A$2)</f>
        <v/>
      </c>
    </row>
    <row r="3" spans="1:11" x14ac:dyDescent="0.15">
      <c r="A3" t="str">
        <f>IF(個人種目!AJ7=0,"",個人種目!AI7)</f>
        <v/>
      </c>
      <c r="B3">
        <v>0</v>
      </c>
      <c r="C3" t="str">
        <f>個人種目!AH7</f>
        <v/>
      </c>
      <c r="D3" t="str">
        <f>個人種目!AN7</f>
        <v xml:space="preserve"> </v>
      </c>
      <c r="E3" s="35">
        <f>個人種目!B7</f>
        <v>0</v>
      </c>
      <c r="F3" t="str">
        <f>個人種目!O7</f>
        <v/>
      </c>
      <c r="G3" t="str">
        <f>個人種目!T7</f>
        <v/>
      </c>
      <c r="H3" t="str">
        <f>個人種目!U7</f>
        <v/>
      </c>
      <c r="I3" t="str">
        <f>個人種目!AM7</f>
        <v/>
      </c>
      <c r="J3" s="26"/>
      <c r="K3" t="str">
        <f>IF(C3="","",所属1!$A$2)</f>
        <v/>
      </c>
    </row>
    <row r="4" spans="1:11" x14ac:dyDescent="0.15">
      <c r="A4" t="str">
        <f>IF(個人種目!AJ8=0,"",個人種目!AI8)</f>
        <v/>
      </c>
      <c r="B4">
        <v>0</v>
      </c>
      <c r="C4" t="str">
        <f>個人種目!AH8</f>
        <v/>
      </c>
      <c r="D4" t="str">
        <f>個人種目!AN8</f>
        <v xml:space="preserve"> </v>
      </c>
      <c r="E4" s="35">
        <f>個人種目!B8</f>
        <v>0</v>
      </c>
      <c r="F4" t="str">
        <f>個人種目!O8</f>
        <v/>
      </c>
      <c r="G4" t="str">
        <f>個人種目!T8</f>
        <v/>
      </c>
      <c r="H4" t="str">
        <f>個人種目!U8</f>
        <v/>
      </c>
      <c r="I4" t="str">
        <f>個人種目!AM8</f>
        <v/>
      </c>
      <c r="J4" s="26"/>
      <c r="K4" t="str">
        <f>IF(C4="","",所属1!$A$2)</f>
        <v/>
      </c>
    </row>
    <row r="5" spans="1:11" x14ac:dyDescent="0.15">
      <c r="A5" t="str">
        <f>IF(個人種目!AJ9=0,"",個人種目!AI9)</f>
        <v/>
      </c>
      <c r="B5">
        <v>0</v>
      </c>
      <c r="C5" t="str">
        <f>個人種目!AH9</f>
        <v/>
      </c>
      <c r="D5" t="str">
        <f>個人種目!AN9</f>
        <v xml:space="preserve"> </v>
      </c>
      <c r="E5" s="35">
        <f>個人種目!B9</f>
        <v>0</v>
      </c>
      <c r="F5" t="str">
        <f>個人種目!O9</f>
        <v/>
      </c>
      <c r="G5" t="str">
        <f>個人種目!T9</f>
        <v/>
      </c>
      <c r="H5" t="str">
        <f>個人種目!U9</f>
        <v/>
      </c>
      <c r="I5" t="str">
        <f>個人種目!AM9</f>
        <v/>
      </c>
      <c r="J5" s="26"/>
      <c r="K5" t="str">
        <f>IF(C5="","",所属1!$A$2)</f>
        <v/>
      </c>
    </row>
    <row r="6" spans="1:11" x14ac:dyDescent="0.15">
      <c r="A6" t="str">
        <f>IF(個人種目!AJ10=0,"",個人種目!AI10)</f>
        <v/>
      </c>
      <c r="B6">
        <v>0</v>
      </c>
      <c r="C6" t="str">
        <f>個人種目!AH10</f>
        <v/>
      </c>
      <c r="D6" t="str">
        <f>個人種目!AN10</f>
        <v xml:space="preserve"> </v>
      </c>
      <c r="E6" s="35">
        <f>個人種目!B10</f>
        <v>0</v>
      </c>
      <c r="F6" t="str">
        <f>個人種目!O10</f>
        <v/>
      </c>
      <c r="G6" t="str">
        <f>個人種目!T10</f>
        <v/>
      </c>
      <c r="H6" t="str">
        <f>個人種目!U10</f>
        <v/>
      </c>
      <c r="I6" t="str">
        <f>個人種目!AM10</f>
        <v/>
      </c>
      <c r="J6" s="26"/>
      <c r="K6" t="str">
        <f>IF(C6="","",所属1!$A$2)</f>
        <v/>
      </c>
    </row>
    <row r="7" spans="1:11" x14ac:dyDescent="0.15">
      <c r="A7" t="str">
        <f>IF(個人種目!AJ11=0,"",個人種目!AI11)</f>
        <v/>
      </c>
      <c r="B7">
        <v>0</v>
      </c>
      <c r="C7" t="str">
        <f>個人種目!AH11</f>
        <v/>
      </c>
      <c r="D7" t="str">
        <f>個人種目!AN11</f>
        <v xml:space="preserve"> </v>
      </c>
      <c r="E7" s="35">
        <f>個人種目!B11</f>
        <v>0</v>
      </c>
      <c r="F7" t="str">
        <f>個人種目!O11</f>
        <v/>
      </c>
      <c r="G7" t="str">
        <f>個人種目!T11</f>
        <v/>
      </c>
      <c r="H7" t="str">
        <f>個人種目!U11</f>
        <v/>
      </c>
      <c r="I7" t="str">
        <f>個人種目!AM11</f>
        <v/>
      </c>
      <c r="J7" s="26"/>
      <c r="K7" t="str">
        <f>IF(C7="","",所属1!$A$2)</f>
        <v/>
      </c>
    </row>
    <row r="8" spans="1:11" x14ac:dyDescent="0.15">
      <c r="A8" t="str">
        <f>IF(個人種目!AJ12=0,"",個人種目!AI12)</f>
        <v/>
      </c>
      <c r="B8">
        <v>0</v>
      </c>
      <c r="C8" t="str">
        <f>個人種目!AH12</f>
        <v/>
      </c>
      <c r="D8" t="str">
        <f>個人種目!AN12</f>
        <v xml:space="preserve"> </v>
      </c>
      <c r="E8" s="35">
        <f>個人種目!B12</f>
        <v>0</v>
      </c>
      <c r="F8" t="str">
        <f>個人種目!O12</f>
        <v/>
      </c>
      <c r="G8" t="str">
        <f>個人種目!T12</f>
        <v/>
      </c>
      <c r="H8" t="str">
        <f>個人種目!U12</f>
        <v/>
      </c>
      <c r="I8" t="str">
        <f>個人種目!AM12</f>
        <v/>
      </c>
      <c r="J8" s="26"/>
      <c r="K8" t="str">
        <f>IF(C8="","",所属1!$A$2)</f>
        <v/>
      </c>
    </row>
    <row r="9" spans="1:11" x14ac:dyDescent="0.15">
      <c r="A9" t="str">
        <f>IF(個人種目!AJ13=0,"",個人種目!AI13)</f>
        <v/>
      </c>
      <c r="B9">
        <v>0</v>
      </c>
      <c r="C9" t="str">
        <f>個人種目!AH13</f>
        <v/>
      </c>
      <c r="D9" t="str">
        <f>個人種目!AN13</f>
        <v xml:space="preserve"> </v>
      </c>
      <c r="E9" s="35">
        <f>個人種目!B13</f>
        <v>0</v>
      </c>
      <c r="F9" t="str">
        <f>個人種目!O13</f>
        <v/>
      </c>
      <c r="G9" t="str">
        <f>個人種目!T13</f>
        <v/>
      </c>
      <c r="H9" t="str">
        <f>個人種目!U13</f>
        <v/>
      </c>
      <c r="I9" t="str">
        <f>個人種目!AM13</f>
        <v/>
      </c>
      <c r="J9" s="26"/>
      <c r="K9" t="str">
        <f>IF(C9="","",所属1!$A$2)</f>
        <v/>
      </c>
    </row>
    <row r="10" spans="1:11" x14ac:dyDescent="0.15">
      <c r="A10" t="str">
        <f>IF(個人種目!AJ14=0,"",個人種目!AI14)</f>
        <v/>
      </c>
      <c r="B10">
        <v>0</v>
      </c>
      <c r="C10" t="str">
        <f>個人種目!AH14</f>
        <v/>
      </c>
      <c r="D10" t="str">
        <f>個人種目!AN14</f>
        <v xml:space="preserve"> </v>
      </c>
      <c r="E10" s="35">
        <f>個人種目!B14</f>
        <v>0</v>
      </c>
      <c r="F10" t="str">
        <f>個人種目!O14</f>
        <v/>
      </c>
      <c r="G10" t="str">
        <f>個人種目!T14</f>
        <v/>
      </c>
      <c r="H10" t="str">
        <f>個人種目!U14</f>
        <v/>
      </c>
      <c r="I10" t="str">
        <f>個人種目!AM14</f>
        <v/>
      </c>
      <c r="J10" s="26"/>
      <c r="K10" t="str">
        <f>IF(C10="","",所属1!$A$2)</f>
        <v/>
      </c>
    </row>
    <row r="11" spans="1:11" x14ac:dyDescent="0.15">
      <c r="A11" t="str">
        <f>IF(個人種目!AJ15=0,"",個人種目!AI15)</f>
        <v/>
      </c>
      <c r="B11">
        <v>0</v>
      </c>
      <c r="C11" t="str">
        <f>個人種目!AH15</f>
        <v/>
      </c>
      <c r="D11" t="str">
        <f>個人種目!AN15</f>
        <v xml:space="preserve"> </v>
      </c>
      <c r="E11" s="35">
        <f>個人種目!B15</f>
        <v>0</v>
      </c>
      <c r="F11" t="str">
        <f>個人種目!O15</f>
        <v/>
      </c>
      <c r="G11" t="str">
        <f>個人種目!T15</f>
        <v/>
      </c>
      <c r="H11" t="str">
        <f>個人種目!U15</f>
        <v/>
      </c>
      <c r="I11" t="str">
        <f>個人種目!AM15</f>
        <v/>
      </c>
      <c r="J11" s="26"/>
      <c r="K11" t="str">
        <f>IF(C11="","",所属1!$A$2)</f>
        <v/>
      </c>
    </row>
    <row r="12" spans="1:11" x14ac:dyDescent="0.15">
      <c r="A12" t="str">
        <f>IF(個人種目!AJ16=0,"",個人種目!AI16)</f>
        <v/>
      </c>
      <c r="B12">
        <v>0</v>
      </c>
      <c r="C12" t="str">
        <f>個人種目!AH16</f>
        <v/>
      </c>
      <c r="D12" t="str">
        <f>個人種目!AN16</f>
        <v xml:space="preserve"> </v>
      </c>
      <c r="E12" s="35">
        <f>個人種目!B16</f>
        <v>0</v>
      </c>
      <c r="F12" t="str">
        <f>個人種目!O16</f>
        <v/>
      </c>
      <c r="G12" t="str">
        <f>個人種目!T16</f>
        <v/>
      </c>
      <c r="H12" t="str">
        <f>個人種目!U16</f>
        <v/>
      </c>
      <c r="I12" t="str">
        <f>個人種目!AM16</f>
        <v/>
      </c>
      <c r="J12" s="26"/>
      <c r="K12" t="str">
        <f>IF(C12="","",所属1!$A$2)</f>
        <v/>
      </c>
    </row>
    <row r="13" spans="1:11" x14ac:dyDescent="0.15">
      <c r="A13" t="str">
        <f>IF(個人種目!AJ17=0,"",個人種目!AI17)</f>
        <v/>
      </c>
      <c r="B13">
        <v>0</v>
      </c>
      <c r="C13" t="str">
        <f>個人種目!AH17</f>
        <v/>
      </c>
      <c r="D13" t="str">
        <f>個人種目!AN17</f>
        <v xml:space="preserve"> </v>
      </c>
      <c r="E13" s="35">
        <f>個人種目!B17</f>
        <v>0</v>
      </c>
      <c r="F13" t="str">
        <f>個人種目!O17</f>
        <v/>
      </c>
      <c r="G13" t="str">
        <f>個人種目!T17</f>
        <v/>
      </c>
      <c r="H13" t="str">
        <f>個人種目!U17</f>
        <v/>
      </c>
      <c r="I13" t="str">
        <f>個人種目!AM17</f>
        <v/>
      </c>
      <c r="J13" s="26"/>
      <c r="K13" t="str">
        <f>IF(C13="","",所属1!$A$2)</f>
        <v/>
      </c>
    </row>
    <row r="14" spans="1:11" x14ac:dyDescent="0.15">
      <c r="A14" t="str">
        <f>IF(個人種目!AJ18=0,"",個人種目!AI18)</f>
        <v/>
      </c>
      <c r="B14">
        <v>0</v>
      </c>
      <c r="C14" t="str">
        <f>個人種目!AH18</f>
        <v/>
      </c>
      <c r="D14" t="str">
        <f>個人種目!AN18</f>
        <v xml:space="preserve"> </v>
      </c>
      <c r="E14" s="35">
        <f>個人種目!B18</f>
        <v>0</v>
      </c>
      <c r="F14" t="str">
        <f>個人種目!O18</f>
        <v/>
      </c>
      <c r="G14" t="str">
        <f>個人種目!T18</f>
        <v/>
      </c>
      <c r="H14" t="str">
        <f>個人種目!U18</f>
        <v/>
      </c>
      <c r="I14" t="str">
        <f>個人種目!AM18</f>
        <v/>
      </c>
      <c r="J14" s="26"/>
      <c r="K14" t="str">
        <f>IF(C14="","",所属1!$A$2)</f>
        <v/>
      </c>
    </row>
    <row r="15" spans="1:11" x14ac:dyDescent="0.15">
      <c r="A15" t="str">
        <f>IF(個人種目!AJ19=0,"",個人種目!AI19)</f>
        <v/>
      </c>
      <c r="B15">
        <v>0</v>
      </c>
      <c r="C15" t="str">
        <f>個人種目!AH19</f>
        <v/>
      </c>
      <c r="D15" t="str">
        <f>個人種目!AN19</f>
        <v xml:space="preserve"> </v>
      </c>
      <c r="E15" s="35">
        <f>個人種目!B19</f>
        <v>0</v>
      </c>
      <c r="F15" t="str">
        <f>個人種目!O19</f>
        <v/>
      </c>
      <c r="G15" t="str">
        <f>個人種目!T19</f>
        <v/>
      </c>
      <c r="H15" t="str">
        <f>個人種目!U19</f>
        <v/>
      </c>
      <c r="I15" t="str">
        <f>個人種目!AM19</f>
        <v/>
      </c>
      <c r="J15" s="26"/>
      <c r="K15" t="str">
        <f>IF(C15="","",所属1!$A$2)</f>
        <v/>
      </c>
    </row>
    <row r="16" spans="1:11" x14ac:dyDescent="0.15">
      <c r="A16" t="str">
        <f>IF(個人種目!AJ20=0,"",個人種目!AI20)</f>
        <v/>
      </c>
      <c r="B16">
        <v>0</v>
      </c>
      <c r="C16" t="str">
        <f>個人種目!AH20</f>
        <v/>
      </c>
      <c r="D16" t="str">
        <f>個人種目!AN20</f>
        <v xml:space="preserve"> </v>
      </c>
      <c r="E16" s="35">
        <f>個人種目!B20</f>
        <v>0</v>
      </c>
      <c r="F16" t="str">
        <f>個人種目!O20</f>
        <v/>
      </c>
      <c r="G16" t="str">
        <f>個人種目!T20</f>
        <v/>
      </c>
      <c r="H16" t="str">
        <f>個人種目!U20</f>
        <v/>
      </c>
      <c r="I16" t="str">
        <f>個人種目!AM20</f>
        <v/>
      </c>
      <c r="J16" s="26"/>
      <c r="K16" t="str">
        <f>IF(C16="","",所属1!$A$2)</f>
        <v/>
      </c>
    </row>
    <row r="17" spans="1:11" x14ac:dyDescent="0.15">
      <c r="A17" t="str">
        <f>IF(個人種目!AJ21=0,"",個人種目!AI21)</f>
        <v/>
      </c>
      <c r="B17">
        <v>0</v>
      </c>
      <c r="C17" t="str">
        <f>個人種目!AH21</f>
        <v/>
      </c>
      <c r="D17" t="str">
        <f>個人種目!AN21</f>
        <v xml:space="preserve"> </v>
      </c>
      <c r="E17" s="35">
        <f>個人種目!B21</f>
        <v>0</v>
      </c>
      <c r="F17" t="str">
        <f>個人種目!O21</f>
        <v/>
      </c>
      <c r="G17" t="str">
        <f>個人種目!T21</f>
        <v/>
      </c>
      <c r="H17" t="str">
        <f>個人種目!U21</f>
        <v/>
      </c>
      <c r="I17" t="str">
        <f>個人種目!AM21</f>
        <v/>
      </c>
      <c r="J17" s="26"/>
      <c r="K17" t="str">
        <f>IF(C17="","",所属1!$A$2)</f>
        <v/>
      </c>
    </row>
    <row r="18" spans="1:11" x14ac:dyDescent="0.15">
      <c r="A18" t="str">
        <f>IF(個人種目!AJ22=0,"",個人種目!AI22)</f>
        <v/>
      </c>
      <c r="B18">
        <v>0</v>
      </c>
      <c r="C18" t="str">
        <f>個人種目!AH22</f>
        <v/>
      </c>
      <c r="D18" t="str">
        <f>個人種目!AN22</f>
        <v xml:space="preserve"> </v>
      </c>
      <c r="E18" s="35">
        <f>個人種目!B22</f>
        <v>0</v>
      </c>
      <c r="F18" t="str">
        <f>個人種目!O22</f>
        <v/>
      </c>
      <c r="G18" t="str">
        <f>個人種目!T22</f>
        <v/>
      </c>
      <c r="H18" t="str">
        <f>個人種目!U22</f>
        <v/>
      </c>
      <c r="I18" t="str">
        <f>個人種目!AM22</f>
        <v/>
      </c>
      <c r="J18" s="26"/>
      <c r="K18" t="str">
        <f>IF(C18="","",所属1!$A$2)</f>
        <v/>
      </c>
    </row>
    <row r="19" spans="1:11" x14ac:dyDescent="0.15">
      <c r="A19" t="str">
        <f>IF(個人種目!AJ23=0,"",個人種目!AI23)</f>
        <v/>
      </c>
      <c r="B19">
        <v>0</v>
      </c>
      <c r="C19" t="str">
        <f>個人種目!AH23</f>
        <v/>
      </c>
      <c r="D19" t="str">
        <f>個人種目!AN23</f>
        <v xml:space="preserve"> </v>
      </c>
      <c r="E19" s="35">
        <f>個人種目!B23</f>
        <v>0</v>
      </c>
      <c r="F19" t="str">
        <f>個人種目!O23</f>
        <v/>
      </c>
      <c r="G19" t="str">
        <f>個人種目!T23</f>
        <v/>
      </c>
      <c r="H19" t="str">
        <f>個人種目!U23</f>
        <v/>
      </c>
      <c r="I19" t="str">
        <f>個人種目!AM23</f>
        <v/>
      </c>
      <c r="J19" s="26"/>
      <c r="K19" t="str">
        <f>IF(C19="","",所属1!$A$2)</f>
        <v/>
      </c>
    </row>
    <row r="20" spans="1:11" x14ac:dyDescent="0.15">
      <c r="A20" t="str">
        <f>IF(個人種目!AJ24=0,"",個人種目!AI24)</f>
        <v/>
      </c>
      <c r="B20">
        <v>0</v>
      </c>
      <c r="C20" t="str">
        <f>個人種目!AH24</f>
        <v/>
      </c>
      <c r="D20" t="str">
        <f>個人種目!AN24</f>
        <v xml:space="preserve"> </v>
      </c>
      <c r="E20" s="35">
        <f>個人種目!B24</f>
        <v>0</v>
      </c>
      <c r="F20" t="str">
        <f>個人種目!O24</f>
        <v/>
      </c>
      <c r="G20" t="str">
        <f>個人種目!T24</f>
        <v/>
      </c>
      <c r="H20" t="str">
        <f>個人種目!U24</f>
        <v/>
      </c>
      <c r="I20" t="str">
        <f>個人種目!AM24</f>
        <v/>
      </c>
      <c r="J20" s="26"/>
      <c r="K20" t="str">
        <f>IF(C20="","",所属1!$A$2)</f>
        <v/>
      </c>
    </row>
    <row r="21" spans="1:11" x14ac:dyDescent="0.15">
      <c r="A21" t="str">
        <f>IF(個人種目!AJ25=0,"",個人種目!AI25)</f>
        <v/>
      </c>
      <c r="B21">
        <v>0</v>
      </c>
      <c r="C21" t="str">
        <f>個人種目!AH25</f>
        <v/>
      </c>
      <c r="D21" t="str">
        <f>個人種目!AN25</f>
        <v xml:space="preserve"> </v>
      </c>
      <c r="E21" s="35">
        <f>個人種目!B25</f>
        <v>0</v>
      </c>
      <c r="F21" t="str">
        <f>個人種目!O25</f>
        <v/>
      </c>
      <c r="G21" t="str">
        <f>個人種目!T25</f>
        <v/>
      </c>
      <c r="H21" t="str">
        <f>個人種目!U25</f>
        <v/>
      </c>
      <c r="I21" t="str">
        <f>個人種目!AM25</f>
        <v/>
      </c>
      <c r="J21" s="26"/>
      <c r="K21" t="str">
        <f>IF(C21="","",所属1!$A$2)</f>
        <v/>
      </c>
    </row>
    <row r="22" spans="1:11" x14ac:dyDescent="0.15">
      <c r="A22" t="str">
        <f>IF(個人種目!AJ26=0,"",個人種目!AI26)</f>
        <v/>
      </c>
      <c r="B22">
        <v>0</v>
      </c>
      <c r="C22" t="str">
        <f>個人種目!AH26</f>
        <v/>
      </c>
      <c r="D22" t="str">
        <f>個人種目!AN26</f>
        <v xml:space="preserve"> </v>
      </c>
      <c r="E22" s="35">
        <f>個人種目!B26</f>
        <v>0</v>
      </c>
      <c r="F22" t="str">
        <f>個人種目!O26</f>
        <v/>
      </c>
      <c r="G22" t="str">
        <f>個人種目!T26</f>
        <v/>
      </c>
      <c r="H22" t="str">
        <f>個人種目!U26</f>
        <v/>
      </c>
      <c r="I22" t="str">
        <f>個人種目!AM26</f>
        <v/>
      </c>
      <c r="J22" s="26"/>
      <c r="K22" t="str">
        <f>IF(C22="","",所属1!$A$2)</f>
        <v/>
      </c>
    </row>
    <row r="23" spans="1:11" x14ac:dyDescent="0.15">
      <c r="A23" t="str">
        <f>IF(個人種目!AJ27=0,"",個人種目!AI27)</f>
        <v/>
      </c>
      <c r="B23">
        <v>0</v>
      </c>
      <c r="C23" t="str">
        <f>個人種目!AH27</f>
        <v/>
      </c>
      <c r="D23" t="str">
        <f>個人種目!AN27</f>
        <v xml:space="preserve"> </v>
      </c>
      <c r="E23" s="35">
        <f>個人種目!B27</f>
        <v>0</v>
      </c>
      <c r="F23" t="str">
        <f>個人種目!O27</f>
        <v/>
      </c>
      <c r="G23" t="str">
        <f>個人種目!T27</f>
        <v/>
      </c>
      <c r="H23" t="str">
        <f>個人種目!U27</f>
        <v/>
      </c>
      <c r="I23" t="str">
        <f>個人種目!AM27</f>
        <v/>
      </c>
      <c r="J23" s="26"/>
      <c r="K23" t="str">
        <f>IF(C23="","",所属1!$A$2)</f>
        <v/>
      </c>
    </row>
    <row r="24" spans="1:11" x14ac:dyDescent="0.15">
      <c r="A24" t="str">
        <f>IF(個人種目!AJ28=0,"",個人種目!AI28)</f>
        <v/>
      </c>
      <c r="B24">
        <v>0</v>
      </c>
      <c r="C24" t="str">
        <f>個人種目!AH28</f>
        <v/>
      </c>
      <c r="D24" t="str">
        <f>個人種目!AN28</f>
        <v xml:space="preserve"> </v>
      </c>
      <c r="E24" s="35">
        <f>個人種目!B28</f>
        <v>0</v>
      </c>
      <c r="F24" t="str">
        <f>個人種目!O28</f>
        <v/>
      </c>
      <c r="G24" t="str">
        <f>個人種目!T28</f>
        <v/>
      </c>
      <c r="H24" t="str">
        <f>個人種目!U28</f>
        <v/>
      </c>
      <c r="I24" t="str">
        <f>個人種目!AM28</f>
        <v/>
      </c>
      <c r="J24" s="26"/>
      <c r="K24" t="str">
        <f>IF(C24="","",所属1!$A$2)</f>
        <v/>
      </c>
    </row>
    <row r="25" spans="1:11" x14ac:dyDescent="0.15">
      <c r="A25" t="str">
        <f>IF(個人種目!AJ29=0,"",個人種目!AI29)</f>
        <v/>
      </c>
      <c r="B25">
        <v>0</v>
      </c>
      <c r="C25" t="str">
        <f>個人種目!AH29</f>
        <v/>
      </c>
      <c r="D25" t="str">
        <f>個人種目!AN29</f>
        <v xml:space="preserve"> </v>
      </c>
      <c r="E25" s="35">
        <f>個人種目!B29</f>
        <v>0</v>
      </c>
      <c r="F25" t="str">
        <f>個人種目!O29</f>
        <v/>
      </c>
      <c r="G25" t="str">
        <f>個人種目!T29</f>
        <v/>
      </c>
      <c r="H25" t="str">
        <f>個人種目!U29</f>
        <v/>
      </c>
      <c r="I25" t="str">
        <f>個人種目!AM29</f>
        <v/>
      </c>
      <c r="J25" s="26"/>
      <c r="K25" t="str">
        <f>IF(C25="","",所属1!$A$2)</f>
        <v/>
      </c>
    </row>
    <row r="26" spans="1:11" x14ac:dyDescent="0.15">
      <c r="A26" t="str">
        <f>IF(個人種目!AJ30=0,"",個人種目!AI30)</f>
        <v/>
      </c>
      <c r="B26">
        <v>0</v>
      </c>
      <c r="C26" t="str">
        <f>個人種目!AH30</f>
        <v/>
      </c>
      <c r="D26" t="str">
        <f>個人種目!AN30</f>
        <v xml:space="preserve"> </v>
      </c>
      <c r="E26" s="35">
        <f>個人種目!B30</f>
        <v>0</v>
      </c>
      <c r="F26" t="str">
        <f>個人種目!O30</f>
        <v/>
      </c>
      <c r="G26" t="str">
        <f>個人種目!T30</f>
        <v/>
      </c>
      <c r="H26" t="str">
        <f>個人種目!U30</f>
        <v/>
      </c>
      <c r="I26" t="str">
        <f>個人種目!AM30</f>
        <v/>
      </c>
      <c r="J26" s="26"/>
      <c r="K26" t="str">
        <f>IF(C26="","",所属1!$A$2)</f>
        <v/>
      </c>
    </row>
    <row r="27" spans="1:11" x14ac:dyDescent="0.15">
      <c r="A27" t="str">
        <f>IF(個人種目!AJ31=0,"",個人種目!AI31)</f>
        <v/>
      </c>
      <c r="B27">
        <v>0</v>
      </c>
      <c r="C27" t="str">
        <f>個人種目!AH31</f>
        <v/>
      </c>
      <c r="D27" t="str">
        <f>個人種目!AN31</f>
        <v xml:space="preserve"> </v>
      </c>
      <c r="E27" s="35">
        <f>個人種目!B31</f>
        <v>0</v>
      </c>
      <c r="F27" t="str">
        <f>個人種目!O31</f>
        <v/>
      </c>
      <c r="G27" t="str">
        <f>個人種目!T31</f>
        <v/>
      </c>
      <c r="H27" t="str">
        <f>個人種目!U31</f>
        <v/>
      </c>
      <c r="I27" t="str">
        <f>個人種目!AM31</f>
        <v/>
      </c>
      <c r="J27" s="26"/>
      <c r="K27" t="str">
        <f>IF(C27="","",所属1!$A$2)</f>
        <v/>
      </c>
    </row>
    <row r="28" spans="1:11" x14ac:dyDescent="0.15">
      <c r="A28" t="str">
        <f>IF(個人種目!AJ32=0,"",個人種目!AI32)</f>
        <v/>
      </c>
      <c r="B28">
        <v>0</v>
      </c>
      <c r="C28" t="str">
        <f>個人種目!AH32</f>
        <v/>
      </c>
      <c r="D28" t="str">
        <f>個人種目!AN32</f>
        <v xml:space="preserve"> </v>
      </c>
      <c r="E28" s="35">
        <f>個人種目!B32</f>
        <v>0</v>
      </c>
      <c r="F28" t="str">
        <f>個人種目!O32</f>
        <v/>
      </c>
      <c r="G28" t="str">
        <f>個人種目!T32</f>
        <v/>
      </c>
      <c r="H28" t="str">
        <f>個人種目!U32</f>
        <v/>
      </c>
      <c r="I28" t="str">
        <f>個人種目!AM32</f>
        <v/>
      </c>
      <c r="J28" s="26"/>
      <c r="K28" t="str">
        <f>IF(C28="","",所属1!$A$2)</f>
        <v/>
      </c>
    </row>
    <row r="29" spans="1:11" x14ac:dyDescent="0.15">
      <c r="A29" t="str">
        <f>IF(個人種目!AJ33=0,"",個人種目!AI33)</f>
        <v/>
      </c>
      <c r="B29">
        <v>0</v>
      </c>
      <c r="C29" t="str">
        <f>個人種目!AH33</f>
        <v/>
      </c>
      <c r="D29" t="str">
        <f>個人種目!AN33</f>
        <v xml:space="preserve"> </v>
      </c>
      <c r="E29" s="35">
        <f>個人種目!B33</f>
        <v>0</v>
      </c>
      <c r="F29" t="str">
        <f>個人種目!O33</f>
        <v/>
      </c>
      <c r="G29" t="str">
        <f>個人種目!T33</f>
        <v/>
      </c>
      <c r="H29" t="str">
        <f>個人種目!U33</f>
        <v/>
      </c>
      <c r="I29" t="str">
        <f>個人種目!AM33</f>
        <v/>
      </c>
      <c r="J29" s="26"/>
      <c r="K29" t="str">
        <f>IF(C29="","",所属1!$A$2)</f>
        <v/>
      </c>
    </row>
    <row r="30" spans="1:11" x14ac:dyDescent="0.15">
      <c r="A30" t="str">
        <f>IF(個人種目!AJ34=0,"",個人種目!AI34)</f>
        <v/>
      </c>
      <c r="B30">
        <v>0</v>
      </c>
      <c r="C30" t="str">
        <f>個人種目!AH34</f>
        <v/>
      </c>
      <c r="D30" t="str">
        <f>個人種目!AN34</f>
        <v xml:space="preserve"> </v>
      </c>
      <c r="E30" s="35">
        <f>個人種目!B34</f>
        <v>0</v>
      </c>
      <c r="F30" t="str">
        <f>個人種目!O34</f>
        <v/>
      </c>
      <c r="G30" t="str">
        <f>個人種目!T34</f>
        <v/>
      </c>
      <c r="H30" t="str">
        <f>個人種目!U34</f>
        <v/>
      </c>
      <c r="I30" t="str">
        <f>個人種目!AM34</f>
        <v/>
      </c>
      <c r="J30" s="26"/>
      <c r="K30" t="str">
        <f>IF(C30="","",所属1!$A$2)</f>
        <v/>
      </c>
    </row>
    <row r="31" spans="1:11" x14ac:dyDescent="0.15">
      <c r="A31" t="str">
        <f>IF(個人種目!AJ35=0,"",個人種目!AI35)</f>
        <v/>
      </c>
      <c r="B31">
        <v>0</v>
      </c>
      <c r="C31" t="str">
        <f>個人種目!AH35</f>
        <v/>
      </c>
      <c r="D31" t="str">
        <f>個人種目!AN35</f>
        <v xml:space="preserve"> </v>
      </c>
      <c r="E31" s="35">
        <f>個人種目!B35</f>
        <v>0</v>
      </c>
      <c r="F31" t="str">
        <f>個人種目!O35</f>
        <v/>
      </c>
      <c r="G31" t="str">
        <f>個人種目!T35</f>
        <v/>
      </c>
      <c r="H31" t="str">
        <f>個人種目!U35</f>
        <v/>
      </c>
      <c r="I31" t="str">
        <f>個人種目!AM35</f>
        <v/>
      </c>
      <c r="J31" s="26"/>
      <c r="K31" t="str">
        <f>IF(C31="","",所属1!$A$2)</f>
        <v/>
      </c>
    </row>
    <row r="32" spans="1:11" x14ac:dyDescent="0.15">
      <c r="A32" t="str">
        <f>IF(個人種目!AJ36=0,"",個人種目!AI36)</f>
        <v/>
      </c>
      <c r="B32">
        <v>0</v>
      </c>
      <c r="C32" t="str">
        <f>個人種目!AH36</f>
        <v/>
      </c>
      <c r="D32" t="str">
        <f>個人種目!AN36</f>
        <v xml:space="preserve"> </v>
      </c>
      <c r="E32" s="35">
        <f>個人種目!B36</f>
        <v>0</v>
      </c>
      <c r="F32" t="str">
        <f>個人種目!O36</f>
        <v/>
      </c>
      <c r="G32" t="str">
        <f>個人種目!T36</f>
        <v/>
      </c>
      <c r="H32" t="str">
        <f>個人種目!U36</f>
        <v/>
      </c>
      <c r="I32" t="str">
        <f>個人種目!AM36</f>
        <v/>
      </c>
      <c r="J32" s="26"/>
      <c r="K32" t="str">
        <f>IF(C32="","",所属1!$A$2)</f>
        <v/>
      </c>
    </row>
    <row r="33" spans="1:11" x14ac:dyDescent="0.15">
      <c r="A33" t="str">
        <f>IF(個人種目!AJ37=0,"",個人種目!AI37)</f>
        <v/>
      </c>
      <c r="B33">
        <v>0</v>
      </c>
      <c r="C33" t="str">
        <f>個人種目!AH37</f>
        <v/>
      </c>
      <c r="D33" t="str">
        <f>個人種目!AN37</f>
        <v xml:space="preserve"> </v>
      </c>
      <c r="E33" s="35">
        <f>個人種目!B37</f>
        <v>0</v>
      </c>
      <c r="F33" t="str">
        <f>個人種目!O37</f>
        <v/>
      </c>
      <c r="G33" t="str">
        <f>個人種目!T37</f>
        <v/>
      </c>
      <c r="H33" t="str">
        <f>個人種目!U37</f>
        <v/>
      </c>
      <c r="I33" t="str">
        <f>個人種目!AM37</f>
        <v/>
      </c>
      <c r="J33" s="26"/>
      <c r="K33" t="str">
        <f>IF(C33="","",所属1!$A$2)</f>
        <v/>
      </c>
    </row>
    <row r="34" spans="1:11" x14ac:dyDescent="0.15">
      <c r="A34" t="str">
        <f>IF(個人種目!AJ38=0,"",個人種目!AI38)</f>
        <v/>
      </c>
      <c r="B34">
        <v>0</v>
      </c>
      <c r="C34" t="str">
        <f>個人種目!AH38</f>
        <v/>
      </c>
      <c r="D34" t="str">
        <f>個人種目!AN38</f>
        <v xml:space="preserve"> </v>
      </c>
      <c r="E34" s="35">
        <f>個人種目!B38</f>
        <v>0</v>
      </c>
      <c r="F34" t="str">
        <f>個人種目!O38</f>
        <v/>
      </c>
      <c r="G34" t="str">
        <f>個人種目!T38</f>
        <v/>
      </c>
      <c r="H34" t="str">
        <f>個人種目!U38</f>
        <v/>
      </c>
      <c r="I34" t="str">
        <f>個人種目!AM38</f>
        <v/>
      </c>
      <c r="J34" s="26"/>
      <c r="K34" t="str">
        <f>IF(C34="","",所属1!$A$2)</f>
        <v/>
      </c>
    </row>
    <row r="35" spans="1:11" x14ac:dyDescent="0.15">
      <c r="A35" t="str">
        <f>IF(個人種目!AJ39=0,"",個人種目!AI39)</f>
        <v/>
      </c>
      <c r="B35">
        <v>0</v>
      </c>
      <c r="C35" t="str">
        <f>個人種目!AH39</f>
        <v/>
      </c>
      <c r="D35" t="str">
        <f>個人種目!AN39</f>
        <v xml:space="preserve"> </v>
      </c>
      <c r="E35" s="35">
        <f>個人種目!B39</f>
        <v>0</v>
      </c>
      <c r="F35" t="str">
        <f>個人種目!O39</f>
        <v/>
      </c>
      <c r="G35" t="str">
        <f>個人種目!T39</f>
        <v/>
      </c>
      <c r="H35" t="str">
        <f>個人種目!U39</f>
        <v/>
      </c>
      <c r="I35" t="str">
        <f>個人種目!AM39</f>
        <v/>
      </c>
      <c r="J35" s="26"/>
      <c r="K35" t="str">
        <f>IF(C35="","",所属1!$A$2)</f>
        <v/>
      </c>
    </row>
    <row r="36" spans="1:11" x14ac:dyDescent="0.15">
      <c r="A36" t="str">
        <f>IF(個人種目!AJ40=0,"",個人種目!AI40)</f>
        <v/>
      </c>
      <c r="B36">
        <v>0</v>
      </c>
      <c r="C36" t="str">
        <f>個人種目!AH40</f>
        <v/>
      </c>
      <c r="D36" t="str">
        <f>個人種目!AN40</f>
        <v xml:space="preserve"> </v>
      </c>
      <c r="E36" s="35">
        <f>個人種目!B40</f>
        <v>0</v>
      </c>
      <c r="F36" t="str">
        <f>個人種目!O40</f>
        <v/>
      </c>
      <c r="G36" t="str">
        <f>個人種目!T40</f>
        <v/>
      </c>
      <c r="H36" t="str">
        <f>個人種目!U40</f>
        <v/>
      </c>
      <c r="I36" t="str">
        <f>個人種目!AM40</f>
        <v/>
      </c>
      <c r="J36" s="26"/>
      <c r="K36" t="str">
        <f>IF(C36="","",所属1!$A$2)</f>
        <v/>
      </c>
    </row>
    <row r="37" spans="1:11" x14ac:dyDescent="0.15">
      <c r="A37" t="str">
        <f>IF(個人種目!AJ41=0,"",個人種目!AI41)</f>
        <v/>
      </c>
      <c r="B37">
        <v>0</v>
      </c>
      <c r="C37" t="str">
        <f>個人種目!AH41</f>
        <v/>
      </c>
      <c r="D37" t="str">
        <f>個人種目!AN41</f>
        <v xml:space="preserve"> </v>
      </c>
      <c r="E37" s="35">
        <f>個人種目!B41</f>
        <v>0</v>
      </c>
      <c r="F37" t="str">
        <f>個人種目!O41</f>
        <v/>
      </c>
      <c r="G37" t="str">
        <f>個人種目!T41</f>
        <v/>
      </c>
      <c r="H37" t="str">
        <f>個人種目!U41</f>
        <v/>
      </c>
      <c r="I37" t="str">
        <f>個人種目!AM41</f>
        <v/>
      </c>
      <c r="J37" s="26"/>
      <c r="K37" t="str">
        <f>IF(C37="","",所属1!$A$2)</f>
        <v/>
      </c>
    </row>
    <row r="38" spans="1:11" x14ac:dyDescent="0.15">
      <c r="A38" t="str">
        <f>IF(個人種目!AJ42=0,"",個人種目!AI42)</f>
        <v/>
      </c>
      <c r="B38">
        <v>0</v>
      </c>
      <c r="C38" t="str">
        <f>個人種目!AH42</f>
        <v/>
      </c>
      <c r="D38" t="str">
        <f>個人種目!AN42</f>
        <v xml:space="preserve"> </v>
      </c>
      <c r="E38" s="35">
        <f>個人種目!B42</f>
        <v>0</v>
      </c>
      <c r="F38" t="str">
        <f>個人種目!O42</f>
        <v/>
      </c>
      <c r="G38" t="str">
        <f>個人種目!T42</f>
        <v/>
      </c>
      <c r="H38" t="str">
        <f>個人種目!U42</f>
        <v/>
      </c>
      <c r="I38" t="str">
        <f>個人種目!AM42</f>
        <v/>
      </c>
      <c r="J38" s="26"/>
      <c r="K38" t="str">
        <f>IF(C38="","",所属1!$A$2)</f>
        <v/>
      </c>
    </row>
    <row r="39" spans="1:11" x14ac:dyDescent="0.15">
      <c r="A39" t="str">
        <f>IF(個人種目!AJ43=0,"",個人種目!AI43)</f>
        <v/>
      </c>
      <c r="B39">
        <v>0</v>
      </c>
      <c r="C39" t="str">
        <f>個人種目!AH43</f>
        <v/>
      </c>
      <c r="D39" t="str">
        <f>個人種目!AN43</f>
        <v xml:space="preserve"> </v>
      </c>
      <c r="E39" s="35">
        <f>個人種目!B43</f>
        <v>0</v>
      </c>
      <c r="F39" t="str">
        <f>個人種目!O43</f>
        <v/>
      </c>
      <c r="G39" t="str">
        <f>個人種目!T43</f>
        <v/>
      </c>
      <c r="H39" t="str">
        <f>個人種目!U43</f>
        <v/>
      </c>
      <c r="I39" t="str">
        <f>個人種目!AM43</f>
        <v/>
      </c>
      <c r="J39" s="26"/>
      <c r="K39" t="str">
        <f>IF(C39="","",所属1!$A$2)</f>
        <v/>
      </c>
    </row>
    <row r="40" spans="1:11" x14ac:dyDescent="0.15">
      <c r="A40" t="str">
        <f>IF(個人種目!AJ44=0,"",個人種目!AI44)</f>
        <v/>
      </c>
      <c r="B40">
        <v>0</v>
      </c>
      <c r="C40" t="str">
        <f>個人種目!AH44</f>
        <v/>
      </c>
      <c r="D40" t="str">
        <f>個人種目!AN44</f>
        <v xml:space="preserve"> </v>
      </c>
      <c r="E40" s="35">
        <f>個人種目!B44</f>
        <v>0</v>
      </c>
      <c r="F40" t="str">
        <f>個人種目!O44</f>
        <v/>
      </c>
      <c r="G40" t="str">
        <f>個人種目!T44</f>
        <v/>
      </c>
      <c r="H40" t="str">
        <f>個人種目!U44</f>
        <v/>
      </c>
      <c r="I40" t="str">
        <f>個人種目!AM44</f>
        <v/>
      </c>
      <c r="J40" s="26"/>
      <c r="K40" t="str">
        <f>IF(C40="","",所属1!$A$2)</f>
        <v/>
      </c>
    </row>
    <row r="41" spans="1:11" x14ac:dyDescent="0.15">
      <c r="A41" t="str">
        <f>IF(個人種目!AJ45=0,"",個人種目!AI45)</f>
        <v/>
      </c>
      <c r="B41">
        <v>0</v>
      </c>
      <c r="C41" t="str">
        <f>個人種目!AH45</f>
        <v/>
      </c>
      <c r="D41" t="str">
        <f>個人種目!AN45</f>
        <v xml:space="preserve"> </v>
      </c>
      <c r="E41" s="35">
        <f>個人種目!B45</f>
        <v>0</v>
      </c>
      <c r="F41" t="str">
        <f>個人種目!O45</f>
        <v/>
      </c>
      <c r="G41" t="str">
        <f>個人種目!T45</f>
        <v/>
      </c>
      <c r="H41" t="str">
        <f>個人種目!U45</f>
        <v/>
      </c>
      <c r="I41" t="str">
        <f>個人種目!AM45</f>
        <v/>
      </c>
      <c r="J41" s="26"/>
      <c r="K41" t="str">
        <f>IF(C41="","",所属1!$A$2)</f>
        <v/>
      </c>
    </row>
    <row r="42" spans="1:11" x14ac:dyDescent="0.15">
      <c r="A42" t="str">
        <f>IF(個人種目!AJ46=0,"",個人種目!AI46)</f>
        <v/>
      </c>
      <c r="B42">
        <v>0</v>
      </c>
      <c r="C42" t="str">
        <f>個人種目!AH46</f>
        <v/>
      </c>
      <c r="D42" t="str">
        <f>個人種目!AN46</f>
        <v xml:space="preserve"> </v>
      </c>
      <c r="E42" s="35">
        <f>個人種目!B46</f>
        <v>0</v>
      </c>
      <c r="F42" t="str">
        <f>個人種目!O46</f>
        <v/>
      </c>
      <c r="G42" t="str">
        <f>個人種目!T46</f>
        <v/>
      </c>
      <c r="H42" t="str">
        <f>個人種目!U46</f>
        <v/>
      </c>
      <c r="I42" t="str">
        <f>個人種目!AM46</f>
        <v/>
      </c>
      <c r="J42" s="26"/>
      <c r="K42" t="str">
        <f>IF(C42="","",所属1!$A$2)</f>
        <v/>
      </c>
    </row>
    <row r="43" spans="1:11" x14ac:dyDescent="0.15">
      <c r="A43" t="str">
        <f>IF(個人種目!AJ47=0,"",個人種目!AI47)</f>
        <v/>
      </c>
      <c r="B43">
        <v>0</v>
      </c>
      <c r="C43" t="str">
        <f>個人種目!AH47</f>
        <v/>
      </c>
      <c r="D43" t="str">
        <f>個人種目!AN47</f>
        <v xml:space="preserve"> </v>
      </c>
      <c r="E43" s="35">
        <f>個人種目!B47</f>
        <v>0</v>
      </c>
      <c r="F43" t="str">
        <f>個人種目!O47</f>
        <v/>
      </c>
      <c r="G43" t="str">
        <f>個人種目!T47</f>
        <v/>
      </c>
      <c r="H43" t="str">
        <f>個人種目!U47</f>
        <v/>
      </c>
      <c r="I43" t="str">
        <f>個人種目!AM47</f>
        <v/>
      </c>
      <c r="J43" s="26"/>
      <c r="K43" t="str">
        <f>IF(C43="","",所属1!$A$2)</f>
        <v/>
      </c>
    </row>
    <row r="44" spans="1:11" x14ac:dyDescent="0.15">
      <c r="A44" t="str">
        <f>IF(個人種目!AJ48=0,"",個人種目!AI48)</f>
        <v/>
      </c>
      <c r="B44">
        <v>0</v>
      </c>
      <c r="C44" t="str">
        <f>個人種目!AH48</f>
        <v/>
      </c>
      <c r="D44" t="str">
        <f>個人種目!AN48</f>
        <v xml:space="preserve"> </v>
      </c>
      <c r="E44" s="35">
        <f>個人種目!B48</f>
        <v>0</v>
      </c>
      <c r="F44" t="str">
        <f>個人種目!O48</f>
        <v/>
      </c>
      <c r="G44" t="str">
        <f>個人種目!T48</f>
        <v/>
      </c>
      <c r="H44" t="str">
        <f>個人種目!U48</f>
        <v/>
      </c>
      <c r="I44" t="str">
        <f>個人種目!AM48</f>
        <v/>
      </c>
      <c r="J44" s="26"/>
      <c r="K44" t="str">
        <f>IF(C44="","",所属1!$A$2)</f>
        <v/>
      </c>
    </row>
    <row r="45" spans="1:11" x14ac:dyDescent="0.15">
      <c r="A45" t="str">
        <f>IF(個人種目!AJ49=0,"",個人種目!AI49)</f>
        <v/>
      </c>
      <c r="B45">
        <v>0</v>
      </c>
      <c r="C45" t="str">
        <f>個人種目!AH49</f>
        <v/>
      </c>
      <c r="D45" t="str">
        <f>個人種目!AN49</f>
        <v xml:space="preserve"> </v>
      </c>
      <c r="E45" s="35">
        <f>個人種目!B49</f>
        <v>0</v>
      </c>
      <c r="F45" t="str">
        <f>個人種目!O49</f>
        <v/>
      </c>
      <c r="G45" t="str">
        <f>個人種目!T49</f>
        <v/>
      </c>
      <c r="H45" t="str">
        <f>個人種目!U49</f>
        <v/>
      </c>
      <c r="I45" t="str">
        <f>個人種目!AM49</f>
        <v/>
      </c>
      <c r="J45" s="26"/>
      <c r="K45" t="str">
        <f>IF(C45="","",所属1!$A$2)</f>
        <v/>
      </c>
    </row>
    <row r="46" spans="1:11" x14ac:dyDescent="0.15">
      <c r="A46" t="str">
        <f>IF(個人種目!AJ50=0,"",個人種目!AI50)</f>
        <v/>
      </c>
      <c r="B46">
        <v>0</v>
      </c>
      <c r="C46" t="str">
        <f>個人種目!AH50</f>
        <v/>
      </c>
      <c r="D46" t="str">
        <f>個人種目!AN50</f>
        <v xml:space="preserve"> </v>
      </c>
      <c r="E46" s="35">
        <f>個人種目!B50</f>
        <v>0</v>
      </c>
      <c r="F46" t="str">
        <f>個人種目!O50</f>
        <v/>
      </c>
      <c r="G46" t="str">
        <f>個人種目!T50</f>
        <v/>
      </c>
      <c r="H46" t="str">
        <f>個人種目!U50</f>
        <v/>
      </c>
      <c r="I46" t="str">
        <f>個人種目!AM50</f>
        <v/>
      </c>
      <c r="J46" s="26"/>
      <c r="K46" t="str">
        <f>IF(C46="","",所属1!$A$2)</f>
        <v/>
      </c>
    </row>
    <row r="47" spans="1:11" x14ac:dyDescent="0.15">
      <c r="A47" t="str">
        <f>IF(個人種目!AJ51=0,"",個人種目!AI51)</f>
        <v/>
      </c>
      <c r="B47">
        <v>0</v>
      </c>
      <c r="C47" t="str">
        <f>個人種目!AH51</f>
        <v/>
      </c>
      <c r="D47" t="str">
        <f>個人種目!AN51</f>
        <v xml:space="preserve"> </v>
      </c>
      <c r="E47" s="35">
        <f>個人種目!B51</f>
        <v>0</v>
      </c>
      <c r="F47" t="str">
        <f>個人種目!O51</f>
        <v/>
      </c>
      <c r="G47" t="str">
        <f>個人種目!T51</f>
        <v/>
      </c>
      <c r="H47" t="str">
        <f>個人種目!U51</f>
        <v/>
      </c>
      <c r="I47" t="str">
        <f>個人種目!AM51</f>
        <v/>
      </c>
      <c r="J47" s="26"/>
      <c r="K47" t="str">
        <f>IF(C47="","",所属1!$A$2)</f>
        <v/>
      </c>
    </row>
    <row r="48" spans="1:11" x14ac:dyDescent="0.15">
      <c r="A48" t="str">
        <f>IF(個人種目!AJ52=0,"",個人種目!AI52)</f>
        <v/>
      </c>
      <c r="B48">
        <v>0</v>
      </c>
      <c r="C48" t="str">
        <f>個人種目!AH52</f>
        <v/>
      </c>
      <c r="D48" t="str">
        <f>個人種目!AN52</f>
        <v xml:space="preserve"> </v>
      </c>
      <c r="E48" s="35">
        <f>個人種目!B52</f>
        <v>0</v>
      </c>
      <c r="F48" t="str">
        <f>個人種目!O52</f>
        <v/>
      </c>
      <c r="G48" t="str">
        <f>個人種目!T52</f>
        <v/>
      </c>
      <c r="H48" t="str">
        <f>個人種目!U52</f>
        <v/>
      </c>
      <c r="I48" t="str">
        <f>個人種目!AM52</f>
        <v/>
      </c>
      <c r="J48" s="26"/>
      <c r="K48" t="str">
        <f>IF(C48="","",所属1!$A$2)</f>
        <v/>
      </c>
    </row>
    <row r="49" spans="1:11" x14ac:dyDescent="0.15">
      <c r="A49" t="str">
        <f>IF(個人種目!AJ53=0,"",個人種目!AI53)</f>
        <v/>
      </c>
      <c r="B49">
        <v>0</v>
      </c>
      <c r="C49" t="str">
        <f>個人種目!AH53</f>
        <v/>
      </c>
      <c r="D49" t="str">
        <f>個人種目!AN53</f>
        <v xml:space="preserve"> </v>
      </c>
      <c r="E49" s="35">
        <f>個人種目!B53</f>
        <v>0</v>
      </c>
      <c r="F49" t="str">
        <f>個人種目!O53</f>
        <v/>
      </c>
      <c r="G49" t="str">
        <f>個人種目!T53</f>
        <v/>
      </c>
      <c r="H49" t="str">
        <f>個人種目!U53</f>
        <v/>
      </c>
      <c r="I49" t="str">
        <f>個人種目!AM53</f>
        <v/>
      </c>
      <c r="J49" s="26"/>
      <c r="K49" t="str">
        <f>IF(C49="","",所属1!$A$2)</f>
        <v/>
      </c>
    </row>
    <row r="50" spans="1:11" x14ac:dyDescent="0.15">
      <c r="A50" t="str">
        <f>IF(個人種目!AJ54=0,"",個人種目!AI54)</f>
        <v/>
      </c>
      <c r="B50">
        <v>0</v>
      </c>
      <c r="C50" t="str">
        <f>個人種目!AH54</f>
        <v/>
      </c>
      <c r="D50" t="str">
        <f>個人種目!AN54</f>
        <v xml:space="preserve"> </v>
      </c>
      <c r="E50" s="35">
        <f>個人種目!B54</f>
        <v>0</v>
      </c>
      <c r="F50" t="str">
        <f>個人種目!O54</f>
        <v/>
      </c>
      <c r="G50" t="str">
        <f>個人種目!T54</f>
        <v/>
      </c>
      <c r="H50" t="str">
        <f>個人種目!U54</f>
        <v/>
      </c>
      <c r="I50" t="str">
        <f>個人種目!AM54</f>
        <v/>
      </c>
      <c r="J50" s="26"/>
      <c r="K50" t="str">
        <f>IF(C50="","",所属1!$A$2)</f>
        <v/>
      </c>
    </row>
    <row r="51" spans="1:11" x14ac:dyDescent="0.15">
      <c r="A51" t="str">
        <f>IF(個人種目!AJ55=0,"",個人種目!AI55)</f>
        <v/>
      </c>
      <c r="B51">
        <v>0</v>
      </c>
      <c r="C51" t="str">
        <f>個人種目!AH55</f>
        <v/>
      </c>
      <c r="D51" t="str">
        <f>個人種目!AN55</f>
        <v xml:space="preserve"> </v>
      </c>
      <c r="E51" s="35">
        <f>個人種目!B55</f>
        <v>0</v>
      </c>
      <c r="F51" t="str">
        <f>個人種目!O55</f>
        <v/>
      </c>
      <c r="G51" t="str">
        <f>個人種目!T55</f>
        <v/>
      </c>
      <c r="H51" t="str">
        <f>個人種目!U55</f>
        <v/>
      </c>
      <c r="I51" t="str">
        <f>個人種目!AM55</f>
        <v/>
      </c>
      <c r="J51" s="26"/>
      <c r="K51" t="str">
        <f>IF(C51="","",所属1!$A$2)</f>
        <v/>
      </c>
    </row>
    <row r="52" spans="1:11" x14ac:dyDescent="0.15">
      <c r="A52" t="str">
        <f>IF(個人種目!AJ56=0,"",個人種目!AI56)</f>
        <v/>
      </c>
      <c r="B52">
        <v>0</v>
      </c>
      <c r="C52" t="str">
        <f>個人種目!AH56</f>
        <v/>
      </c>
      <c r="D52" t="str">
        <f>個人種目!AN56</f>
        <v xml:space="preserve"> </v>
      </c>
      <c r="E52" s="35">
        <f>個人種目!B56</f>
        <v>0</v>
      </c>
      <c r="F52" t="str">
        <f>個人種目!O56</f>
        <v/>
      </c>
      <c r="G52" t="str">
        <f>個人種目!T56</f>
        <v/>
      </c>
      <c r="H52" t="str">
        <f>個人種目!U56</f>
        <v/>
      </c>
      <c r="I52" t="str">
        <f>個人種目!AM56</f>
        <v/>
      </c>
      <c r="J52" s="26"/>
      <c r="K52" t="str">
        <f>IF(C52="","",所属1!$A$2)</f>
        <v/>
      </c>
    </row>
    <row r="53" spans="1:11" x14ac:dyDescent="0.15">
      <c r="A53" t="str">
        <f>IF(個人種目!AJ57=0,"",個人種目!AI57)</f>
        <v/>
      </c>
      <c r="B53">
        <v>0</v>
      </c>
      <c r="C53" t="str">
        <f>個人種目!AH57</f>
        <v/>
      </c>
      <c r="D53" t="str">
        <f>個人種目!AN57</f>
        <v xml:space="preserve"> </v>
      </c>
      <c r="E53" s="35">
        <f>個人種目!B57</f>
        <v>0</v>
      </c>
      <c r="F53" t="str">
        <f>個人種目!O57</f>
        <v/>
      </c>
      <c r="G53" t="str">
        <f>個人種目!T57</f>
        <v/>
      </c>
      <c r="H53" t="str">
        <f>個人種目!U57</f>
        <v/>
      </c>
      <c r="I53" t="str">
        <f>個人種目!AM57</f>
        <v/>
      </c>
      <c r="J53" s="26"/>
      <c r="K53" t="str">
        <f>IF(C53="","",所属1!$A$2)</f>
        <v/>
      </c>
    </row>
    <row r="54" spans="1:11" x14ac:dyDescent="0.15">
      <c r="A54" t="str">
        <f>IF(個人種目!AJ58=0,"",個人種目!AI58)</f>
        <v/>
      </c>
      <c r="B54">
        <v>0</v>
      </c>
      <c r="C54" t="str">
        <f>個人種目!AH58</f>
        <v/>
      </c>
      <c r="D54" t="str">
        <f>個人種目!AN58</f>
        <v xml:space="preserve"> </v>
      </c>
      <c r="E54" s="35">
        <f>個人種目!B58</f>
        <v>0</v>
      </c>
      <c r="F54" t="str">
        <f>個人種目!O58</f>
        <v/>
      </c>
      <c r="G54" t="str">
        <f>個人種目!T58</f>
        <v/>
      </c>
      <c r="H54" t="str">
        <f>個人種目!U58</f>
        <v/>
      </c>
      <c r="I54" t="str">
        <f>個人種目!AM58</f>
        <v/>
      </c>
      <c r="J54" s="26"/>
      <c r="K54" t="str">
        <f>IF(C54="","",所属1!$A$2)</f>
        <v/>
      </c>
    </row>
    <row r="55" spans="1:11" x14ac:dyDescent="0.15">
      <c r="A55" t="str">
        <f>IF(個人種目!AJ59=0,"",個人種目!AI59)</f>
        <v/>
      </c>
      <c r="B55">
        <v>0</v>
      </c>
      <c r="C55" t="str">
        <f>個人種目!AH59</f>
        <v/>
      </c>
      <c r="D55" t="str">
        <f>個人種目!AN59</f>
        <v xml:space="preserve"> </v>
      </c>
      <c r="E55" s="35">
        <f>個人種目!B59</f>
        <v>0</v>
      </c>
      <c r="F55" t="str">
        <f>個人種目!O59</f>
        <v/>
      </c>
      <c r="G55" t="str">
        <f>個人種目!T59</f>
        <v/>
      </c>
      <c r="H55" t="str">
        <f>個人種目!U59</f>
        <v/>
      </c>
      <c r="I55" t="str">
        <f>個人種目!AM59</f>
        <v/>
      </c>
      <c r="J55" s="26"/>
      <c r="K55" t="str">
        <f>IF(C55="","",所属1!$A$2)</f>
        <v/>
      </c>
    </row>
    <row r="56" spans="1:11" x14ac:dyDescent="0.15">
      <c r="A56" t="str">
        <f>IF(個人種目!AJ60=0,"",個人種目!AI60)</f>
        <v/>
      </c>
      <c r="B56">
        <v>0</v>
      </c>
      <c r="C56" t="str">
        <f>個人種目!AH60</f>
        <v/>
      </c>
      <c r="D56" t="str">
        <f>個人種目!AN60</f>
        <v xml:space="preserve"> </v>
      </c>
      <c r="E56" s="35">
        <f>個人種目!B60</f>
        <v>0</v>
      </c>
      <c r="F56" t="str">
        <f>個人種目!O60</f>
        <v/>
      </c>
      <c r="G56" t="str">
        <f>個人種目!T60</f>
        <v/>
      </c>
      <c r="H56" t="str">
        <f>個人種目!U60</f>
        <v/>
      </c>
      <c r="I56" t="str">
        <f>個人種目!AM60</f>
        <v/>
      </c>
      <c r="J56" s="26"/>
      <c r="K56" t="str">
        <f>IF(C56="","",所属1!$A$2)</f>
        <v/>
      </c>
    </row>
    <row r="57" spans="1:11" x14ac:dyDescent="0.15">
      <c r="A57" t="str">
        <f>IF(個人種目!AJ61=0,"",個人種目!AI61)</f>
        <v/>
      </c>
      <c r="B57">
        <v>0</v>
      </c>
      <c r="C57" t="str">
        <f>個人種目!AH61</f>
        <v/>
      </c>
      <c r="D57" t="str">
        <f>個人種目!AN61</f>
        <v xml:space="preserve"> </v>
      </c>
      <c r="E57" s="35">
        <f>個人種目!B61</f>
        <v>0</v>
      </c>
      <c r="F57" t="str">
        <f>個人種目!O61</f>
        <v/>
      </c>
      <c r="G57" t="str">
        <f>個人種目!T61</f>
        <v/>
      </c>
      <c r="H57" t="str">
        <f>個人種目!U61</f>
        <v/>
      </c>
      <c r="I57" t="str">
        <f>個人種目!AM61</f>
        <v/>
      </c>
      <c r="J57" s="26"/>
      <c r="K57" t="str">
        <f>IF(C57="","",所属1!$A$2)</f>
        <v/>
      </c>
    </row>
    <row r="58" spans="1:11" x14ac:dyDescent="0.15">
      <c r="A58" t="str">
        <f>IF(個人種目!AJ62=0,"",個人種目!AI62)</f>
        <v/>
      </c>
      <c r="B58">
        <v>0</v>
      </c>
      <c r="C58" t="str">
        <f>個人種目!AH62</f>
        <v/>
      </c>
      <c r="D58" t="str">
        <f>個人種目!AN62</f>
        <v xml:space="preserve"> </v>
      </c>
      <c r="E58" s="35">
        <f>個人種目!B62</f>
        <v>0</v>
      </c>
      <c r="F58" t="str">
        <f>個人種目!O62</f>
        <v/>
      </c>
      <c r="G58" t="str">
        <f>個人種目!T62</f>
        <v/>
      </c>
      <c r="H58" t="str">
        <f>個人種目!U62</f>
        <v/>
      </c>
      <c r="I58" t="str">
        <f>個人種目!AM62</f>
        <v/>
      </c>
      <c r="J58" s="26"/>
      <c r="K58" t="str">
        <f>IF(C58="","",所属1!$A$2)</f>
        <v/>
      </c>
    </row>
    <row r="59" spans="1:11" x14ac:dyDescent="0.15">
      <c r="A59" t="str">
        <f>IF(個人種目!AJ63=0,"",個人種目!AI63)</f>
        <v/>
      </c>
      <c r="B59">
        <v>0</v>
      </c>
      <c r="C59" t="str">
        <f>個人種目!AH63</f>
        <v/>
      </c>
      <c r="D59" t="str">
        <f>個人種目!AN63</f>
        <v xml:space="preserve"> </v>
      </c>
      <c r="E59" s="35">
        <f>個人種目!B63</f>
        <v>0</v>
      </c>
      <c r="F59" t="str">
        <f>個人種目!O63</f>
        <v/>
      </c>
      <c r="G59" t="str">
        <f>個人種目!T63</f>
        <v/>
      </c>
      <c r="H59" t="str">
        <f>個人種目!U63</f>
        <v/>
      </c>
      <c r="I59" t="str">
        <f>個人種目!AM63</f>
        <v/>
      </c>
      <c r="J59" s="26"/>
      <c r="K59" t="str">
        <f>IF(C59="","",所属1!$A$2)</f>
        <v/>
      </c>
    </row>
    <row r="60" spans="1:11" x14ac:dyDescent="0.15">
      <c r="A60" t="str">
        <f>IF(個人種目!AJ64=0,"",個人種目!AI64)</f>
        <v/>
      </c>
      <c r="B60">
        <v>0</v>
      </c>
      <c r="C60" t="str">
        <f>個人種目!AH64</f>
        <v/>
      </c>
      <c r="D60" t="str">
        <f>個人種目!AN64</f>
        <v xml:space="preserve"> </v>
      </c>
      <c r="E60" s="35">
        <f>個人種目!B64</f>
        <v>0</v>
      </c>
      <c r="F60" t="str">
        <f>個人種目!O64</f>
        <v/>
      </c>
      <c r="G60" t="str">
        <f>個人種目!T64</f>
        <v/>
      </c>
      <c r="H60" t="str">
        <f>個人種目!U64</f>
        <v/>
      </c>
      <c r="I60" t="str">
        <f>個人種目!AM64</f>
        <v/>
      </c>
      <c r="J60" s="26"/>
      <c r="K60" t="str">
        <f>IF(C60="","",所属1!$A$2)</f>
        <v/>
      </c>
    </row>
    <row r="61" spans="1:11" x14ac:dyDescent="0.15">
      <c r="A61" t="str">
        <f>IF(個人種目!AJ65=0,"",個人種目!AI65)</f>
        <v/>
      </c>
      <c r="B61">
        <v>0</v>
      </c>
      <c r="C61" t="str">
        <f>個人種目!AH65</f>
        <v/>
      </c>
      <c r="D61" t="str">
        <f>個人種目!AN65</f>
        <v xml:space="preserve"> </v>
      </c>
      <c r="E61" s="35">
        <f>個人種目!B65</f>
        <v>0</v>
      </c>
      <c r="F61" t="str">
        <f>個人種目!O65</f>
        <v/>
      </c>
      <c r="G61" t="str">
        <f>個人種目!T65</f>
        <v/>
      </c>
      <c r="H61" t="str">
        <f>個人種目!U65</f>
        <v/>
      </c>
      <c r="I61" t="str">
        <f>個人種目!AM65</f>
        <v/>
      </c>
      <c r="J61" s="26"/>
      <c r="K61" t="str">
        <f>IF(C61="","",所属1!$A$2)</f>
        <v/>
      </c>
    </row>
    <row r="62" spans="1:11" x14ac:dyDescent="0.15">
      <c r="A62" t="str">
        <f>IF(個人種目!AJ66=0,"",個人種目!AI66)</f>
        <v/>
      </c>
      <c r="B62">
        <v>0</v>
      </c>
      <c r="C62" t="str">
        <f>個人種目!AH66</f>
        <v/>
      </c>
      <c r="D62" t="str">
        <f>個人種目!AN66</f>
        <v xml:space="preserve"> </v>
      </c>
      <c r="E62" s="35">
        <f>個人種目!B66</f>
        <v>0</v>
      </c>
      <c r="F62" t="str">
        <f>個人種目!O66</f>
        <v/>
      </c>
      <c r="G62" t="str">
        <f>個人種目!T66</f>
        <v/>
      </c>
      <c r="H62" t="str">
        <f>個人種目!U66</f>
        <v/>
      </c>
      <c r="I62" t="str">
        <f>個人種目!AM66</f>
        <v/>
      </c>
      <c r="J62" s="26"/>
      <c r="K62" t="str">
        <f>IF(C62="","",所属1!$A$2)</f>
        <v/>
      </c>
    </row>
    <row r="63" spans="1:11" x14ac:dyDescent="0.15">
      <c r="A63" t="str">
        <f>IF(個人種目!AJ67=0,"",個人種目!AI67)</f>
        <v/>
      </c>
      <c r="B63">
        <v>0</v>
      </c>
      <c r="C63" t="str">
        <f>個人種目!AH67</f>
        <v/>
      </c>
      <c r="D63" t="str">
        <f>個人種目!AN67</f>
        <v xml:space="preserve"> </v>
      </c>
      <c r="E63" s="35">
        <f>個人種目!B67</f>
        <v>0</v>
      </c>
      <c r="F63" t="str">
        <f>個人種目!O67</f>
        <v/>
      </c>
      <c r="G63" t="str">
        <f>個人種目!T67</f>
        <v/>
      </c>
      <c r="H63" t="str">
        <f>個人種目!U67</f>
        <v/>
      </c>
      <c r="I63" t="str">
        <f>個人種目!AM67</f>
        <v/>
      </c>
      <c r="J63" s="26"/>
      <c r="K63" t="str">
        <f>IF(C63="","",所属1!$A$2)</f>
        <v/>
      </c>
    </row>
    <row r="64" spans="1:11" x14ac:dyDescent="0.15">
      <c r="A64" t="str">
        <f>IF(個人種目!AJ68=0,"",個人種目!AI68)</f>
        <v/>
      </c>
      <c r="B64">
        <v>0</v>
      </c>
      <c r="C64" t="str">
        <f>個人種目!AH68</f>
        <v/>
      </c>
      <c r="D64" t="str">
        <f>個人種目!AN68</f>
        <v xml:space="preserve"> </v>
      </c>
      <c r="E64" s="35">
        <f>個人種目!B68</f>
        <v>0</v>
      </c>
      <c r="F64" t="str">
        <f>個人種目!O68</f>
        <v/>
      </c>
      <c r="G64" t="str">
        <f>個人種目!T68</f>
        <v/>
      </c>
      <c r="H64" t="str">
        <f>個人種目!U68</f>
        <v/>
      </c>
      <c r="I64" t="str">
        <f>個人種目!AM68</f>
        <v/>
      </c>
      <c r="J64" s="26"/>
      <c r="K64" t="str">
        <f>IF(C64="","",所属1!$A$2)</f>
        <v/>
      </c>
    </row>
    <row r="65" spans="1:11" x14ac:dyDescent="0.15">
      <c r="A65" t="str">
        <f>IF(個人種目!AJ69=0,"",個人種目!AI69)</f>
        <v/>
      </c>
      <c r="B65">
        <v>0</v>
      </c>
      <c r="C65" t="str">
        <f>個人種目!AH69</f>
        <v/>
      </c>
      <c r="D65" t="str">
        <f>個人種目!AN69</f>
        <v xml:space="preserve"> </v>
      </c>
      <c r="E65" s="35">
        <f>個人種目!B69</f>
        <v>0</v>
      </c>
      <c r="F65" t="str">
        <f>個人種目!O69</f>
        <v/>
      </c>
      <c r="G65" t="str">
        <f>個人種目!T69</f>
        <v/>
      </c>
      <c r="H65" t="str">
        <f>個人種目!U69</f>
        <v/>
      </c>
      <c r="I65" t="str">
        <f>個人種目!AM69</f>
        <v/>
      </c>
      <c r="J65" s="26"/>
      <c r="K65" t="str">
        <f>IF(C65="","",所属1!$A$2)</f>
        <v/>
      </c>
    </row>
    <row r="66" spans="1:11" x14ac:dyDescent="0.15">
      <c r="A66" t="str">
        <f>IF(個人種目!AJ70=0,"",個人種目!AI70)</f>
        <v/>
      </c>
      <c r="B66">
        <v>0</v>
      </c>
      <c r="C66" t="str">
        <f>個人種目!AH70</f>
        <v/>
      </c>
      <c r="D66" t="str">
        <f>個人種目!AN70</f>
        <v xml:space="preserve"> </v>
      </c>
      <c r="E66" s="35">
        <f>個人種目!B70</f>
        <v>0</v>
      </c>
      <c r="F66" t="str">
        <f>個人種目!O70</f>
        <v/>
      </c>
      <c r="G66" t="str">
        <f>個人種目!T70</f>
        <v/>
      </c>
      <c r="H66" t="str">
        <f>個人種目!U70</f>
        <v/>
      </c>
      <c r="I66" t="str">
        <f>個人種目!AM70</f>
        <v/>
      </c>
      <c r="J66" s="26"/>
      <c r="K66" t="str">
        <f>IF(C66="","",所属1!$A$2)</f>
        <v/>
      </c>
    </row>
    <row r="67" spans="1:11" x14ac:dyDescent="0.15">
      <c r="A67" t="str">
        <f>IF(個人種目!AJ71=0,"",個人種目!AI71)</f>
        <v/>
      </c>
      <c r="B67">
        <v>0</v>
      </c>
      <c r="C67" t="str">
        <f>個人種目!AH71</f>
        <v/>
      </c>
      <c r="D67" t="str">
        <f>個人種目!AN71</f>
        <v xml:space="preserve"> </v>
      </c>
      <c r="E67" s="35">
        <f>個人種目!B71</f>
        <v>0</v>
      </c>
      <c r="F67" t="str">
        <f>個人種目!O71</f>
        <v/>
      </c>
      <c r="G67" t="str">
        <f>個人種目!T71</f>
        <v/>
      </c>
      <c r="H67" t="str">
        <f>個人種目!U71</f>
        <v/>
      </c>
      <c r="I67" t="str">
        <f>個人種目!AM71</f>
        <v/>
      </c>
      <c r="J67" s="26"/>
      <c r="K67" t="str">
        <f>IF(C67="","",所属1!$A$2)</f>
        <v/>
      </c>
    </row>
    <row r="68" spans="1:11" x14ac:dyDescent="0.15">
      <c r="A68" t="str">
        <f>IF(個人種目!AJ72=0,"",個人種目!AI72)</f>
        <v/>
      </c>
      <c r="B68">
        <v>0</v>
      </c>
      <c r="C68" t="str">
        <f>個人種目!AH72</f>
        <v/>
      </c>
      <c r="D68" t="str">
        <f>個人種目!AN72</f>
        <v xml:space="preserve"> </v>
      </c>
      <c r="E68" s="35">
        <f>個人種目!B72</f>
        <v>0</v>
      </c>
      <c r="F68" t="str">
        <f>個人種目!O72</f>
        <v/>
      </c>
      <c r="G68" t="str">
        <f>個人種目!T72</f>
        <v/>
      </c>
      <c r="H68" t="str">
        <f>個人種目!U72</f>
        <v/>
      </c>
      <c r="I68" t="str">
        <f>個人種目!AM72</f>
        <v/>
      </c>
      <c r="J68" s="26"/>
      <c r="K68" t="str">
        <f>IF(C68="","",所属1!$A$2)</f>
        <v/>
      </c>
    </row>
    <row r="69" spans="1:11" x14ac:dyDescent="0.15">
      <c r="A69" t="str">
        <f>IF(個人種目!AJ73=0,"",個人種目!AI73)</f>
        <v/>
      </c>
      <c r="B69">
        <v>0</v>
      </c>
      <c r="C69" t="str">
        <f>個人種目!AH73</f>
        <v/>
      </c>
      <c r="D69" t="str">
        <f>個人種目!AN73</f>
        <v xml:space="preserve"> </v>
      </c>
      <c r="E69" s="35">
        <f>個人種目!B73</f>
        <v>0</v>
      </c>
      <c r="F69" t="str">
        <f>個人種目!O73</f>
        <v/>
      </c>
      <c r="G69" t="str">
        <f>個人種目!T73</f>
        <v/>
      </c>
      <c r="H69" t="str">
        <f>個人種目!U73</f>
        <v/>
      </c>
      <c r="I69" t="str">
        <f>個人種目!AM73</f>
        <v/>
      </c>
      <c r="J69" s="26"/>
      <c r="K69" t="str">
        <f>IF(C69="","",所属1!$A$2)</f>
        <v/>
      </c>
    </row>
    <row r="70" spans="1:11" x14ac:dyDescent="0.15">
      <c r="A70" t="str">
        <f>IF(個人種目!AJ74=0,"",個人種目!AI74)</f>
        <v/>
      </c>
      <c r="B70">
        <v>0</v>
      </c>
      <c r="C70" t="str">
        <f>個人種目!AH74</f>
        <v/>
      </c>
      <c r="D70" t="str">
        <f>個人種目!AN74</f>
        <v xml:space="preserve"> </v>
      </c>
      <c r="E70" s="35">
        <f>個人種目!B74</f>
        <v>0</v>
      </c>
      <c r="F70" t="str">
        <f>個人種目!O74</f>
        <v/>
      </c>
      <c r="G70" t="str">
        <f>個人種目!T74</f>
        <v/>
      </c>
      <c r="H70" t="str">
        <f>個人種目!U74</f>
        <v/>
      </c>
      <c r="I70" t="str">
        <f>個人種目!AM74</f>
        <v/>
      </c>
      <c r="J70" s="26"/>
      <c r="K70" t="str">
        <f>IF(C70="","",所属1!$A$2)</f>
        <v/>
      </c>
    </row>
    <row r="71" spans="1:11" x14ac:dyDescent="0.15">
      <c r="A71" t="str">
        <f>IF(個人種目!AJ75=0,"",個人種目!AI75)</f>
        <v/>
      </c>
      <c r="B71">
        <v>0</v>
      </c>
      <c r="C71" t="str">
        <f>個人種目!AH75</f>
        <v/>
      </c>
      <c r="D71" t="str">
        <f>個人種目!AN75</f>
        <v xml:space="preserve"> </v>
      </c>
      <c r="E71" s="35">
        <f>個人種目!B75</f>
        <v>0</v>
      </c>
      <c r="F71" t="str">
        <f>個人種目!O75</f>
        <v/>
      </c>
      <c r="G71" t="str">
        <f>個人種目!T75</f>
        <v/>
      </c>
      <c r="H71" t="str">
        <f>個人種目!U75</f>
        <v/>
      </c>
      <c r="I71" t="str">
        <f>個人種目!AM75</f>
        <v/>
      </c>
      <c r="J71" s="26"/>
      <c r="K71" t="str">
        <f>IF(C71="","",所属1!$A$2)</f>
        <v/>
      </c>
    </row>
    <row r="72" spans="1:11" x14ac:dyDescent="0.15">
      <c r="A72" t="str">
        <f>IF(個人種目!AJ76=0,"",個人種目!AI76)</f>
        <v/>
      </c>
      <c r="B72">
        <v>0</v>
      </c>
      <c r="C72" t="str">
        <f>個人種目!AH76</f>
        <v/>
      </c>
      <c r="D72" t="str">
        <f>個人種目!AN76</f>
        <v xml:space="preserve"> </v>
      </c>
      <c r="E72" s="35">
        <f>個人種目!B76</f>
        <v>0</v>
      </c>
      <c r="F72" t="str">
        <f>個人種目!O76</f>
        <v/>
      </c>
      <c r="G72" t="str">
        <f>個人種目!T76</f>
        <v/>
      </c>
      <c r="H72" t="str">
        <f>個人種目!U76</f>
        <v/>
      </c>
      <c r="I72" t="str">
        <f>個人種目!AM76</f>
        <v/>
      </c>
      <c r="J72" s="26"/>
      <c r="K72" t="str">
        <f>IF(C72="","",所属1!$A$2)</f>
        <v/>
      </c>
    </row>
    <row r="73" spans="1:11" x14ac:dyDescent="0.15">
      <c r="A73" t="str">
        <f>IF(個人種目!AJ77=0,"",個人種目!AI77)</f>
        <v/>
      </c>
      <c r="B73">
        <v>0</v>
      </c>
      <c r="C73" t="str">
        <f>個人種目!AH77</f>
        <v/>
      </c>
      <c r="D73" t="str">
        <f>個人種目!AN77</f>
        <v xml:space="preserve"> </v>
      </c>
      <c r="E73" s="35">
        <f>個人種目!B77</f>
        <v>0</v>
      </c>
      <c r="F73" t="str">
        <f>個人種目!O77</f>
        <v/>
      </c>
      <c r="G73" t="str">
        <f>個人種目!T77</f>
        <v/>
      </c>
      <c r="H73" t="str">
        <f>個人種目!U77</f>
        <v/>
      </c>
      <c r="I73" t="str">
        <f>個人種目!AM77</f>
        <v/>
      </c>
      <c r="J73" s="26"/>
      <c r="K73" t="str">
        <f>IF(C73="","",所属1!$A$2)</f>
        <v/>
      </c>
    </row>
    <row r="74" spans="1:11" x14ac:dyDescent="0.15">
      <c r="A74" t="str">
        <f>IF(個人種目!AJ78=0,"",個人種目!AI78)</f>
        <v/>
      </c>
      <c r="B74">
        <v>0</v>
      </c>
      <c r="C74" t="str">
        <f>個人種目!AH78</f>
        <v/>
      </c>
      <c r="D74" t="str">
        <f>個人種目!AN78</f>
        <v xml:space="preserve"> </v>
      </c>
      <c r="E74" s="35">
        <f>個人種目!B78</f>
        <v>0</v>
      </c>
      <c r="F74" t="str">
        <f>個人種目!O78</f>
        <v/>
      </c>
      <c r="G74" t="str">
        <f>個人種目!T78</f>
        <v/>
      </c>
      <c r="H74" t="str">
        <f>個人種目!U78</f>
        <v/>
      </c>
      <c r="I74" t="str">
        <f>個人種目!AM78</f>
        <v/>
      </c>
      <c r="J74" s="26"/>
      <c r="K74" t="str">
        <f>IF(C74="","",所属1!$A$2)</f>
        <v/>
      </c>
    </row>
    <row r="75" spans="1:11" x14ac:dyDescent="0.15">
      <c r="A75" t="str">
        <f>IF(個人種目!AJ79=0,"",個人種目!AI79)</f>
        <v/>
      </c>
      <c r="B75">
        <v>0</v>
      </c>
      <c r="C75" t="str">
        <f>個人種目!AH79</f>
        <v/>
      </c>
      <c r="D75" t="str">
        <f>個人種目!AN79</f>
        <v xml:space="preserve"> </v>
      </c>
      <c r="E75" s="35">
        <f>個人種目!B79</f>
        <v>0</v>
      </c>
      <c r="F75" t="str">
        <f>個人種目!O79</f>
        <v/>
      </c>
      <c r="G75" t="str">
        <f>個人種目!T79</f>
        <v/>
      </c>
      <c r="H75" t="str">
        <f>個人種目!U79</f>
        <v/>
      </c>
      <c r="I75" t="str">
        <f>個人種目!AM79</f>
        <v/>
      </c>
      <c r="J75" s="26"/>
      <c r="K75" t="str">
        <f>IF(C75="","",所属1!$A$2)</f>
        <v/>
      </c>
    </row>
    <row r="76" spans="1:11" x14ac:dyDescent="0.15">
      <c r="A76" t="str">
        <f>IF(個人種目!AJ80=0,"",個人種目!AI80)</f>
        <v/>
      </c>
      <c r="B76">
        <v>0</v>
      </c>
      <c r="C76" t="str">
        <f>個人種目!AH80</f>
        <v/>
      </c>
      <c r="D76" t="str">
        <f>個人種目!AN80</f>
        <v xml:space="preserve"> </v>
      </c>
      <c r="E76" s="35">
        <f>個人種目!B80</f>
        <v>0</v>
      </c>
      <c r="F76" t="str">
        <f>個人種目!O80</f>
        <v/>
      </c>
      <c r="G76" t="str">
        <f>個人種目!T80</f>
        <v/>
      </c>
      <c r="H76" t="str">
        <f>個人種目!U80</f>
        <v/>
      </c>
      <c r="I76" t="str">
        <f>個人種目!AM80</f>
        <v/>
      </c>
      <c r="J76" s="26"/>
      <c r="K76" t="str">
        <f>IF(C76="","",所属1!$A$2)</f>
        <v/>
      </c>
    </row>
    <row r="77" spans="1:11" x14ac:dyDescent="0.15">
      <c r="A77" t="str">
        <f>IF(個人種目!AJ81=0,"",個人種目!AI81)</f>
        <v/>
      </c>
      <c r="B77">
        <v>0</v>
      </c>
      <c r="C77" t="str">
        <f>個人種目!AH81</f>
        <v/>
      </c>
      <c r="D77" t="str">
        <f>個人種目!AN81</f>
        <v xml:space="preserve"> </v>
      </c>
      <c r="E77" s="35">
        <f>個人種目!B81</f>
        <v>0</v>
      </c>
      <c r="F77" t="str">
        <f>個人種目!O81</f>
        <v/>
      </c>
      <c r="G77" t="str">
        <f>個人種目!T81</f>
        <v/>
      </c>
      <c r="H77" t="str">
        <f>個人種目!U81</f>
        <v/>
      </c>
      <c r="I77" t="str">
        <f>個人種目!AM81</f>
        <v/>
      </c>
      <c r="J77" s="26"/>
      <c r="K77" t="str">
        <f>IF(C77="","",所属1!$A$2)</f>
        <v/>
      </c>
    </row>
    <row r="78" spans="1:11" x14ac:dyDescent="0.15">
      <c r="A78" t="str">
        <f>IF(個人種目!AJ82=0,"",個人種目!AI82)</f>
        <v/>
      </c>
      <c r="B78">
        <v>0</v>
      </c>
      <c r="C78" t="str">
        <f>個人種目!AH82</f>
        <v/>
      </c>
      <c r="D78" t="str">
        <f>個人種目!AN82</f>
        <v xml:space="preserve"> </v>
      </c>
      <c r="E78" s="35">
        <f>個人種目!B82</f>
        <v>0</v>
      </c>
      <c r="F78" t="str">
        <f>個人種目!O82</f>
        <v/>
      </c>
      <c r="G78" t="str">
        <f>個人種目!T82</f>
        <v/>
      </c>
      <c r="H78" t="str">
        <f>個人種目!U82</f>
        <v/>
      </c>
      <c r="I78" t="str">
        <f>個人種目!AM82</f>
        <v/>
      </c>
      <c r="J78" s="26"/>
      <c r="K78" t="str">
        <f>IF(C78="","",所属1!$A$2)</f>
        <v/>
      </c>
    </row>
    <row r="79" spans="1:11" x14ac:dyDescent="0.15">
      <c r="A79" t="str">
        <f>IF(個人種目!AJ83=0,"",個人種目!AI83)</f>
        <v/>
      </c>
      <c r="B79">
        <v>0</v>
      </c>
      <c r="C79" t="str">
        <f>個人種目!AH83</f>
        <v/>
      </c>
      <c r="D79" t="str">
        <f>個人種目!AN83</f>
        <v xml:space="preserve"> </v>
      </c>
      <c r="E79" s="35">
        <f>個人種目!B83</f>
        <v>0</v>
      </c>
      <c r="F79" t="str">
        <f>個人種目!O83</f>
        <v/>
      </c>
      <c r="G79" t="str">
        <f>個人種目!T83</f>
        <v/>
      </c>
      <c r="H79" t="str">
        <f>個人種目!U83</f>
        <v/>
      </c>
      <c r="I79" t="str">
        <f>個人種目!AM83</f>
        <v/>
      </c>
      <c r="J79" s="26"/>
      <c r="K79" t="str">
        <f>IF(C79="","",所属1!$A$2)</f>
        <v/>
      </c>
    </row>
    <row r="80" spans="1:11" x14ac:dyDescent="0.15">
      <c r="A80" t="str">
        <f>IF(個人種目!AJ84=0,"",個人種目!AI84)</f>
        <v/>
      </c>
      <c r="B80">
        <v>0</v>
      </c>
      <c r="C80" t="str">
        <f>個人種目!AH84</f>
        <v/>
      </c>
      <c r="D80" t="str">
        <f>個人種目!AN84</f>
        <v xml:space="preserve"> </v>
      </c>
      <c r="E80" s="35">
        <f>個人種目!B84</f>
        <v>0</v>
      </c>
      <c r="F80" t="str">
        <f>個人種目!O84</f>
        <v/>
      </c>
      <c r="G80" t="str">
        <f>個人種目!T84</f>
        <v/>
      </c>
      <c r="H80" t="str">
        <f>個人種目!U84</f>
        <v/>
      </c>
      <c r="I80" t="str">
        <f>個人種目!AM84</f>
        <v/>
      </c>
      <c r="J80" s="26"/>
      <c r="K80" t="str">
        <f>IF(C80="","",所属1!$A$2)</f>
        <v/>
      </c>
    </row>
    <row r="81" spans="1:11" x14ac:dyDescent="0.15">
      <c r="A81" t="str">
        <f>IF(個人種目!AJ85=0,"",個人種目!AI85)</f>
        <v/>
      </c>
      <c r="B81">
        <v>0</v>
      </c>
      <c r="C81" t="str">
        <f>個人種目!AH85</f>
        <v/>
      </c>
      <c r="D81" t="str">
        <f>個人種目!AN85</f>
        <v xml:space="preserve"> </v>
      </c>
      <c r="E81" s="35">
        <f>個人種目!B85</f>
        <v>0</v>
      </c>
      <c r="F81" t="str">
        <f>個人種目!O85</f>
        <v/>
      </c>
      <c r="G81" t="str">
        <f>個人種目!T85</f>
        <v/>
      </c>
      <c r="H81" t="str">
        <f>個人種目!U85</f>
        <v/>
      </c>
      <c r="I81" t="str">
        <f>個人種目!AM85</f>
        <v/>
      </c>
      <c r="J81" s="26"/>
      <c r="K81" t="str">
        <f>IF(C81="","",所属1!$A$2)</f>
        <v/>
      </c>
    </row>
    <row r="82" spans="1:11" x14ac:dyDescent="0.15">
      <c r="A82" t="str">
        <f>IF(個人種目!AJ86=0,"",個人種目!AI86)</f>
        <v/>
      </c>
      <c r="B82">
        <v>0</v>
      </c>
      <c r="C82" t="str">
        <f>個人種目!AH86</f>
        <v/>
      </c>
      <c r="D82" t="str">
        <f>個人種目!AN86</f>
        <v xml:space="preserve"> </v>
      </c>
      <c r="E82" s="35">
        <f>個人種目!B86</f>
        <v>0</v>
      </c>
      <c r="F82" t="str">
        <f>個人種目!O86</f>
        <v/>
      </c>
      <c r="G82" t="str">
        <f>個人種目!T86</f>
        <v/>
      </c>
      <c r="H82" t="str">
        <f>個人種目!U86</f>
        <v/>
      </c>
      <c r="I82" t="str">
        <f>個人種目!AM86</f>
        <v/>
      </c>
      <c r="J82" s="26"/>
      <c r="K82" t="str">
        <f>IF(C82="","",所属1!$A$2)</f>
        <v/>
      </c>
    </row>
    <row r="83" spans="1:11" x14ac:dyDescent="0.15">
      <c r="A83" t="str">
        <f>IF(個人種目!AJ87=0,"",個人種目!AI87)</f>
        <v/>
      </c>
      <c r="B83">
        <v>0</v>
      </c>
      <c r="C83" t="str">
        <f>個人種目!AH87</f>
        <v/>
      </c>
      <c r="D83" t="str">
        <f>個人種目!AN87</f>
        <v xml:space="preserve"> </v>
      </c>
      <c r="E83" s="35">
        <f>個人種目!B87</f>
        <v>0</v>
      </c>
      <c r="F83" t="str">
        <f>個人種目!O87</f>
        <v/>
      </c>
      <c r="G83" t="str">
        <f>個人種目!T87</f>
        <v/>
      </c>
      <c r="H83" t="str">
        <f>個人種目!U87</f>
        <v/>
      </c>
      <c r="I83" t="str">
        <f>個人種目!AM87</f>
        <v/>
      </c>
      <c r="J83" s="26"/>
      <c r="K83" t="str">
        <f>IF(C83="","",所属1!$A$2)</f>
        <v/>
      </c>
    </row>
    <row r="84" spans="1:11" x14ac:dyDescent="0.15">
      <c r="A84" t="str">
        <f>IF(個人種目!AJ88=0,"",個人種目!AI88)</f>
        <v/>
      </c>
      <c r="B84">
        <v>0</v>
      </c>
      <c r="C84" t="str">
        <f>個人種目!AH88</f>
        <v/>
      </c>
      <c r="D84" t="str">
        <f>個人種目!AN88</f>
        <v xml:space="preserve"> </v>
      </c>
      <c r="E84" s="35">
        <f>個人種目!B88</f>
        <v>0</v>
      </c>
      <c r="F84" t="str">
        <f>個人種目!O88</f>
        <v/>
      </c>
      <c r="G84" t="str">
        <f>個人種目!T88</f>
        <v/>
      </c>
      <c r="H84" t="str">
        <f>個人種目!U88</f>
        <v/>
      </c>
      <c r="I84" t="str">
        <f>個人種目!AM88</f>
        <v/>
      </c>
      <c r="J84" s="26"/>
      <c r="K84" t="str">
        <f>IF(C84="","",所属1!$A$2)</f>
        <v/>
      </c>
    </row>
    <row r="85" spans="1:11" x14ac:dyDescent="0.15">
      <c r="A85" t="str">
        <f>IF(個人種目!AJ89=0,"",個人種目!AI89)</f>
        <v/>
      </c>
      <c r="B85">
        <v>0</v>
      </c>
      <c r="C85" t="str">
        <f>個人種目!AH89</f>
        <v/>
      </c>
      <c r="D85" t="str">
        <f>個人種目!AN89</f>
        <v xml:space="preserve"> </v>
      </c>
      <c r="E85" s="35">
        <f>個人種目!B89</f>
        <v>0</v>
      </c>
      <c r="F85" t="str">
        <f>個人種目!O89</f>
        <v/>
      </c>
      <c r="G85" t="str">
        <f>個人種目!T89</f>
        <v/>
      </c>
      <c r="H85" t="str">
        <f>個人種目!U89</f>
        <v/>
      </c>
      <c r="I85" t="str">
        <f>個人種目!AM89</f>
        <v/>
      </c>
      <c r="J85" s="26"/>
      <c r="K85" t="str">
        <f>IF(C85="","",所属1!$A$2)</f>
        <v/>
      </c>
    </row>
    <row r="86" spans="1:11" x14ac:dyDescent="0.15">
      <c r="A86" t="str">
        <f>IF(個人種目!AJ90=0,"",個人種目!AI90)</f>
        <v/>
      </c>
      <c r="B86">
        <v>0</v>
      </c>
      <c r="C86" t="str">
        <f>個人種目!AH90</f>
        <v/>
      </c>
      <c r="D86" t="str">
        <f>個人種目!AN90</f>
        <v xml:space="preserve"> </v>
      </c>
      <c r="E86" s="35">
        <f>個人種目!B90</f>
        <v>0</v>
      </c>
      <c r="F86" t="str">
        <f>個人種目!O90</f>
        <v/>
      </c>
      <c r="G86" t="str">
        <f>個人種目!T90</f>
        <v/>
      </c>
      <c r="H86" t="str">
        <f>個人種目!U90</f>
        <v/>
      </c>
      <c r="I86" t="str">
        <f>個人種目!AM90</f>
        <v/>
      </c>
      <c r="J86" s="26"/>
      <c r="K86" t="str">
        <f>IF(C86="","",所属1!$A$2)</f>
        <v/>
      </c>
    </row>
    <row r="87" spans="1:11" x14ac:dyDescent="0.15">
      <c r="A87" t="str">
        <f>IF(個人種目!AJ91=0,"",個人種目!AI91)</f>
        <v/>
      </c>
      <c r="B87">
        <v>0</v>
      </c>
      <c r="C87" t="str">
        <f>個人種目!AH91</f>
        <v/>
      </c>
      <c r="D87" t="str">
        <f>個人種目!AN91</f>
        <v xml:space="preserve"> </v>
      </c>
      <c r="E87" s="35">
        <f>個人種目!B91</f>
        <v>0</v>
      </c>
      <c r="F87" t="str">
        <f>個人種目!O91</f>
        <v/>
      </c>
      <c r="G87" t="str">
        <f>個人種目!T91</f>
        <v/>
      </c>
      <c r="H87" t="str">
        <f>個人種目!U91</f>
        <v/>
      </c>
      <c r="I87" t="str">
        <f>個人種目!AM91</f>
        <v/>
      </c>
      <c r="J87" s="26"/>
      <c r="K87" t="str">
        <f>IF(C87="","",所属1!$A$2)</f>
        <v/>
      </c>
    </row>
    <row r="88" spans="1:11" x14ac:dyDescent="0.15">
      <c r="A88" t="str">
        <f>IF(個人種目!AJ92=0,"",個人種目!AI92)</f>
        <v/>
      </c>
      <c r="B88">
        <v>0</v>
      </c>
      <c r="C88" t="str">
        <f>個人種目!AH92</f>
        <v/>
      </c>
      <c r="D88" t="str">
        <f>個人種目!AN92</f>
        <v xml:space="preserve"> </v>
      </c>
      <c r="E88" s="35">
        <f>個人種目!B92</f>
        <v>0</v>
      </c>
      <c r="F88" t="str">
        <f>個人種目!O92</f>
        <v/>
      </c>
      <c r="G88" t="str">
        <f>個人種目!T92</f>
        <v/>
      </c>
      <c r="H88" t="str">
        <f>個人種目!U92</f>
        <v/>
      </c>
      <c r="I88" t="str">
        <f>個人種目!AM92</f>
        <v/>
      </c>
      <c r="J88" s="26"/>
      <c r="K88" t="str">
        <f>IF(C88="","",所属1!$A$2)</f>
        <v/>
      </c>
    </row>
    <row r="89" spans="1:11" x14ac:dyDescent="0.15">
      <c r="A89" t="str">
        <f>IF(個人種目!AJ93=0,"",個人種目!AI93)</f>
        <v/>
      </c>
      <c r="B89">
        <v>0</v>
      </c>
      <c r="C89" t="str">
        <f>個人種目!AH93</f>
        <v/>
      </c>
      <c r="D89" t="str">
        <f>個人種目!AN93</f>
        <v xml:space="preserve"> </v>
      </c>
      <c r="E89" s="35">
        <f>個人種目!B93</f>
        <v>0</v>
      </c>
      <c r="F89" t="str">
        <f>個人種目!O93</f>
        <v/>
      </c>
      <c r="G89" t="str">
        <f>個人種目!T93</f>
        <v/>
      </c>
      <c r="H89" t="str">
        <f>個人種目!U93</f>
        <v/>
      </c>
      <c r="I89" t="str">
        <f>個人種目!AM93</f>
        <v/>
      </c>
      <c r="J89" s="26"/>
      <c r="K89" t="str">
        <f>IF(C89="","",所属1!$A$2)</f>
        <v/>
      </c>
    </row>
    <row r="90" spans="1:11" x14ac:dyDescent="0.15">
      <c r="A90" t="str">
        <f>IF(個人種目!AJ94=0,"",個人種目!AI94)</f>
        <v/>
      </c>
      <c r="B90">
        <v>0</v>
      </c>
      <c r="C90" t="str">
        <f>個人種目!AH94</f>
        <v/>
      </c>
      <c r="D90" t="str">
        <f>個人種目!AN94</f>
        <v xml:space="preserve"> </v>
      </c>
      <c r="E90" s="35">
        <f>個人種目!B94</f>
        <v>0</v>
      </c>
      <c r="F90" t="str">
        <f>個人種目!O94</f>
        <v/>
      </c>
      <c r="G90" t="str">
        <f>個人種目!T94</f>
        <v/>
      </c>
      <c r="H90" t="str">
        <f>個人種目!U94</f>
        <v/>
      </c>
      <c r="I90" t="str">
        <f>個人種目!AM94</f>
        <v/>
      </c>
      <c r="J90" s="26"/>
      <c r="K90" t="str">
        <f>IF(C90="","",所属1!$A$2)</f>
        <v/>
      </c>
    </row>
    <row r="91" spans="1:11" x14ac:dyDescent="0.15">
      <c r="A91" t="str">
        <f>IF(個人種目!AJ95=0,"",個人種目!AI95)</f>
        <v/>
      </c>
      <c r="B91">
        <v>0</v>
      </c>
      <c r="C91" t="str">
        <f>個人種目!AH95</f>
        <v/>
      </c>
      <c r="D91" t="str">
        <f>個人種目!AN95</f>
        <v xml:space="preserve"> </v>
      </c>
      <c r="E91" s="35">
        <f>個人種目!B95</f>
        <v>0</v>
      </c>
      <c r="F91" t="str">
        <f>個人種目!O95</f>
        <v/>
      </c>
      <c r="G91" t="str">
        <f>個人種目!T95</f>
        <v/>
      </c>
      <c r="H91" t="str">
        <f>個人種目!U95</f>
        <v/>
      </c>
      <c r="I91" t="str">
        <f>個人種目!AM95</f>
        <v/>
      </c>
      <c r="J91" s="26"/>
      <c r="K91" t="str">
        <f>IF(C91="","",所属1!$A$2)</f>
        <v/>
      </c>
    </row>
    <row r="92" spans="1:11" x14ac:dyDescent="0.15">
      <c r="A92" t="str">
        <f>IF(個人種目!AJ96=0,"",個人種目!AI96)</f>
        <v/>
      </c>
      <c r="B92">
        <v>0</v>
      </c>
      <c r="C92" t="str">
        <f>個人種目!AH96</f>
        <v/>
      </c>
      <c r="D92" t="str">
        <f>個人種目!AN96</f>
        <v xml:space="preserve"> </v>
      </c>
      <c r="E92" s="35">
        <f>個人種目!B96</f>
        <v>0</v>
      </c>
      <c r="F92" t="str">
        <f>個人種目!O96</f>
        <v/>
      </c>
      <c r="G92" t="str">
        <f>個人種目!T96</f>
        <v/>
      </c>
      <c r="H92" t="str">
        <f>個人種目!U96</f>
        <v/>
      </c>
      <c r="I92" t="str">
        <f>個人種目!AM96</f>
        <v/>
      </c>
      <c r="J92" s="26"/>
      <c r="K92" t="str">
        <f>IF(C92="","",所属1!$A$2)</f>
        <v/>
      </c>
    </row>
    <row r="93" spans="1:11" x14ac:dyDescent="0.15">
      <c r="A93" t="str">
        <f>IF(個人種目!AJ97=0,"",個人種目!AI97)</f>
        <v/>
      </c>
      <c r="B93">
        <v>0</v>
      </c>
      <c r="C93" t="str">
        <f>個人種目!AH97</f>
        <v/>
      </c>
      <c r="D93" t="str">
        <f>個人種目!AN97</f>
        <v xml:space="preserve"> </v>
      </c>
      <c r="E93" s="35">
        <f>個人種目!B97</f>
        <v>0</v>
      </c>
      <c r="F93" t="str">
        <f>個人種目!O97</f>
        <v/>
      </c>
      <c r="G93" t="str">
        <f>個人種目!T97</f>
        <v/>
      </c>
      <c r="H93" t="str">
        <f>個人種目!U97</f>
        <v/>
      </c>
      <c r="I93" t="str">
        <f>個人種目!AM97</f>
        <v/>
      </c>
      <c r="J93" s="26"/>
      <c r="K93" t="str">
        <f>IF(C93="","",所属1!$A$2)</f>
        <v/>
      </c>
    </row>
    <row r="94" spans="1:11" x14ac:dyDescent="0.15">
      <c r="A94" t="str">
        <f>IF(個人種目!AJ98=0,"",個人種目!AI98)</f>
        <v/>
      </c>
      <c r="B94">
        <v>0</v>
      </c>
      <c r="C94" t="str">
        <f>個人種目!AH98</f>
        <v/>
      </c>
      <c r="D94" t="str">
        <f>個人種目!AN98</f>
        <v xml:space="preserve"> </v>
      </c>
      <c r="E94" s="35">
        <f>個人種目!B98</f>
        <v>0</v>
      </c>
      <c r="F94" t="str">
        <f>個人種目!O98</f>
        <v/>
      </c>
      <c r="G94" t="str">
        <f>個人種目!T98</f>
        <v/>
      </c>
      <c r="H94" t="str">
        <f>個人種目!U98</f>
        <v/>
      </c>
      <c r="I94" t="str">
        <f>個人種目!AM98</f>
        <v/>
      </c>
      <c r="J94" s="26"/>
      <c r="K94" t="str">
        <f>IF(C94="","",所属1!$A$2)</f>
        <v/>
      </c>
    </row>
    <row r="95" spans="1:11" x14ac:dyDescent="0.15">
      <c r="A95" t="str">
        <f>IF(個人種目!AJ99=0,"",個人種目!AI99)</f>
        <v/>
      </c>
      <c r="B95">
        <v>0</v>
      </c>
      <c r="C95" t="str">
        <f>個人種目!AH99</f>
        <v/>
      </c>
      <c r="D95" t="str">
        <f>個人種目!AN99</f>
        <v xml:space="preserve"> </v>
      </c>
      <c r="E95" s="35">
        <f>個人種目!B99</f>
        <v>0</v>
      </c>
      <c r="F95" t="str">
        <f>個人種目!O99</f>
        <v/>
      </c>
      <c r="G95" t="str">
        <f>個人種目!T99</f>
        <v/>
      </c>
      <c r="H95" t="str">
        <f>個人種目!U99</f>
        <v/>
      </c>
      <c r="I95" t="str">
        <f>個人種目!AM99</f>
        <v/>
      </c>
      <c r="J95" s="26"/>
      <c r="K95" t="str">
        <f>IF(C95="","",所属1!$A$2)</f>
        <v/>
      </c>
    </row>
    <row r="96" spans="1:11" x14ac:dyDescent="0.15">
      <c r="A96" t="str">
        <f>IF(個人種目!AJ100=0,"",個人種目!AI100)</f>
        <v/>
      </c>
      <c r="B96">
        <v>0</v>
      </c>
      <c r="C96" t="str">
        <f>個人種目!AH100</f>
        <v/>
      </c>
      <c r="D96" t="str">
        <f>個人種目!AN100</f>
        <v xml:space="preserve"> </v>
      </c>
      <c r="E96" s="35">
        <f>個人種目!B100</f>
        <v>0</v>
      </c>
      <c r="F96" t="str">
        <f>個人種目!O100</f>
        <v/>
      </c>
      <c r="G96" t="str">
        <f>個人種目!T100</f>
        <v/>
      </c>
      <c r="H96" t="str">
        <f>個人種目!U100</f>
        <v/>
      </c>
      <c r="I96" t="str">
        <f>個人種目!AM100</f>
        <v/>
      </c>
      <c r="J96" s="26"/>
      <c r="K96" t="str">
        <f>IF(C96="","",所属1!$A$2)</f>
        <v/>
      </c>
    </row>
    <row r="97" spans="1:11" x14ac:dyDescent="0.15">
      <c r="A97" t="str">
        <f>IF(個人種目!AJ101=0,"",個人種目!AI101)</f>
        <v/>
      </c>
      <c r="B97">
        <v>0</v>
      </c>
      <c r="C97" t="str">
        <f>個人種目!AH101</f>
        <v/>
      </c>
      <c r="D97" t="str">
        <f>個人種目!AN101</f>
        <v xml:space="preserve"> </v>
      </c>
      <c r="E97" s="35">
        <f>個人種目!B101</f>
        <v>0</v>
      </c>
      <c r="F97" t="str">
        <f>個人種目!O101</f>
        <v/>
      </c>
      <c r="G97" t="str">
        <f>個人種目!T101</f>
        <v/>
      </c>
      <c r="H97" t="str">
        <f>個人種目!U101</f>
        <v/>
      </c>
      <c r="I97" t="str">
        <f>個人種目!AM101</f>
        <v/>
      </c>
      <c r="J97" s="26"/>
      <c r="K97" t="str">
        <f>IF(C97="","",所属1!$A$2)</f>
        <v/>
      </c>
    </row>
    <row r="98" spans="1:11" x14ac:dyDescent="0.15">
      <c r="A98" t="str">
        <f>IF(個人種目!AJ102=0,"",個人種目!AI102)</f>
        <v/>
      </c>
      <c r="B98">
        <v>0</v>
      </c>
      <c r="C98" t="str">
        <f>個人種目!AH102</f>
        <v/>
      </c>
      <c r="D98" t="str">
        <f>個人種目!AN102</f>
        <v xml:space="preserve"> </v>
      </c>
      <c r="E98" s="35">
        <f>個人種目!B102</f>
        <v>0</v>
      </c>
      <c r="F98" t="str">
        <f>個人種目!O102</f>
        <v/>
      </c>
      <c r="G98" t="str">
        <f>個人種目!T102</f>
        <v/>
      </c>
      <c r="H98" t="str">
        <f>個人種目!U102</f>
        <v/>
      </c>
      <c r="I98" t="str">
        <f>個人種目!AM102</f>
        <v/>
      </c>
      <c r="J98" s="26"/>
      <c r="K98" t="str">
        <f>IF(C98="","",所属1!$A$2)</f>
        <v/>
      </c>
    </row>
    <row r="99" spans="1:11" x14ac:dyDescent="0.15">
      <c r="A99" t="str">
        <f>IF(個人種目!AJ103=0,"",個人種目!AI103)</f>
        <v/>
      </c>
      <c r="B99">
        <v>0</v>
      </c>
      <c r="C99" t="str">
        <f>個人種目!AH103</f>
        <v/>
      </c>
      <c r="D99" t="str">
        <f>個人種目!AN103</f>
        <v xml:space="preserve"> </v>
      </c>
      <c r="E99" s="35">
        <f>個人種目!B103</f>
        <v>0</v>
      </c>
      <c r="F99" t="str">
        <f>個人種目!O103</f>
        <v/>
      </c>
      <c r="G99" t="str">
        <f>個人種目!T103</f>
        <v/>
      </c>
      <c r="H99" t="str">
        <f>個人種目!U103</f>
        <v/>
      </c>
      <c r="I99" t="str">
        <f>個人種目!AM103</f>
        <v/>
      </c>
      <c r="J99" s="26"/>
      <c r="K99" t="str">
        <f>IF(C99="","",所属1!$A$2)</f>
        <v/>
      </c>
    </row>
    <row r="100" spans="1:11" x14ac:dyDescent="0.15">
      <c r="A100" t="str">
        <f>IF(個人種目!AJ104=0,"",個人種目!AI104)</f>
        <v/>
      </c>
      <c r="B100">
        <v>0</v>
      </c>
      <c r="C100" t="str">
        <f>個人種目!AH104</f>
        <v/>
      </c>
      <c r="D100" t="str">
        <f>個人種目!AN104</f>
        <v xml:space="preserve"> </v>
      </c>
      <c r="E100" s="35">
        <f>個人種目!B104</f>
        <v>0</v>
      </c>
      <c r="F100" t="str">
        <f>個人種目!O104</f>
        <v/>
      </c>
      <c r="G100" t="str">
        <f>個人種目!T104</f>
        <v/>
      </c>
      <c r="H100" t="str">
        <f>個人種目!U104</f>
        <v/>
      </c>
      <c r="I100" t="str">
        <f>個人種目!AM104</f>
        <v/>
      </c>
      <c r="J100" s="26"/>
      <c r="K100" t="str">
        <f>IF(C100="","",所属1!$A$2)</f>
        <v/>
      </c>
    </row>
    <row r="101" spans="1:11" x14ac:dyDescent="0.15">
      <c r="A101" s="36" t="str">
        <f>IF(個人種目!AJ105=0,"",個人種目!AI105)</f>
        <v/>
      </c>
      <c r="B101" s="36">
        <v>0</v>
      </c>
      <c r="C101" s="36" t="str">
        <f>個人種目!AH105</f>
        <v/>
      </c>
      <c r="D101" s="36" t="str">
        <f>個人種目!AN105</f>
        <v xml:space="preserve"> </v>
      </c>
      <c r="E101" s="37">
        <f>個人種目!B105</f>
        <v>0</v>
      </c>
      <c r="F101" s="36" t="str">
        <f>個人種目!O105</f>
        <v/>
      </c>
      <c r="G101" s="36" t="str">
        <f>個人種目!T105</f>
        <v/>
      </c>
      <c r="H101" s="36" t="str">
        <f>個人種目!U105</f>
        <v/>
      </c>
      <c r="I101" s="36" t="str">
        <f>個人種目!AM105</f>
        <v/>
      </c>
      <c r="J101" s="42"/>
      <c r="K101" s="36" t="str">
        <f>IF(C101="","",所属1!$A$2)</f>
        <v/>
      </c>
    </row>
    <row r="102" spans="1:11" x14ac:dyDescent="0.15">
      <c r="A102" t="str">
        <f>IF(個人種目!C106="","",個人種目!AI106)</f>
        <v/>
      </c>
      <c r="D102" t="str">
        <f>IF(A102="","",個人種目!AN106)</f>
        <v/>
      </c>
      <c r="E102" s="35" t="str">
        <f>IF(A102="","",個人種目!B106)</f>
        <v/>
      </c>
      <c r="F102" t="str">
        <f>IF(A102="","",個人種目!O106)</f>
        <v/>
      </c>
      <c r="I102" t="str">
        <f>個人種目!AM106</f>
        <v/>
      </c>
      <c r="J102" s="26"/>
      <c r="K102" t="str">
        <f>IF(C102="","",所属1!$A$2)</f>
        <v/>
      </c>
    </row>
    <row r="103" spans="1:11" x14ac:dyDescent="0.15">
      <c r="A103" s="36" t="str">
        <f>IF(個人種目!C107="","",個人種目!AI107)</f>
        <v/>
      </c>
      <c r="B103" s="36"/>
      <c r="C103" s="36"/>
      <c r="D103" s="36" t="str">
        <f>IF(A103="","",個人種目!AN107)</f>
        <v/>
      </c>
      <c r="E103" s="37" t="str">
        <f>IF(A103="","",個人種目!B107)</f>
        <v/>
      </c>
      <c r="F103" s="36" t="str">
        <f>IF(A103="","",個人種目!O107)</f>
        <v/>
      </c>
      <c r="G103" s="36"/>
      <c r="H103" s="36"/>
      <c r="I103" s="36" t="str">
        <f>個人種目!AM107</f>
        <v/>
      </c>
      <c r="J103" s="42"/>
      <c r="K103" s="36" t="str">
        <f>IF(C103="","",所属1!$A$2)</f>
        <v/>
      </c>
    </row>
    <row r="104" spans="1:11" x14ac:dyDescent="0.15">
      <c r="A104" s="40" t="str">
        <f>IF(個人種目!AJ108=0,"",個人種目!AI108)</f>
        <v/>
      </c>
      <c r="B104">
        <v>5</v>
      </c>
      <c r="C104" t="str">
        <f>個人種目!AH108</f>
        <v/>
      </c>
      <c r="D104" s="40" t="str">
        <f>個人種目!AN108</f>
        <v xml:space="preserve"> </v>
      </c>
      <c r="E104" s="41">
        <f>個人種目!B108</f>
        <v>0</v>
      </c>
      <c r="F104" s="40" t="str">
        <f>個人種目!O108</f>
        <v/>
      </c>
      <c r="G104" t="str">
        <f>個人種目!T108</f>
        <v/>
      </c>
      <c r="H104" t="str">
        <f>個人種目!U108</f>
        <v/>
      </c>
      <c r="I104" t="str">
        <f>個人種目!AM108</f>
        <v/>
      </c>
      <c r="J104" s="26"/>
      <c r="K104" t="str">
        <f>IF(C104="","",所属1!$A$2)</f>
        <v/>
      </c>
    </row>
    <row r="105" spans="1:11" x14ac:dyDescent="0.15">
      <c r="A105" t="str">
        <f>IF(個人種目!AJ109=0,"",個人種目!AI109)</f>
        <v/>
      </c>
      <c r="B105">
        <v>5</v>
      </c>
      <c r="C105" t="str">
        <f>個人種目!AH109</f>
        <v/>
      </c>
      <c r="D105" t="str">
        <f>個人種目!AN109</f>
        <v xml:space="preserve"> </v>
      </c>
      <c r="E105" s="35">
        <f>個人種目!B109</f>
        <v>0</v>
      </c>
      <c r="F105" t="str">
        <f>個人種目!O109</f>
        <v/>
      </c>
      <c r="G105" t="str">
        <f>個人種目!T109</f>
        <v/>
      </c>
      <c r="H105" t="str">
        <f>個人種目!U109</f>
        <v/>
      </c>
      <c r="I105" t="str">
        <f>個人種目!AM109</f>
        <v/>
      </c>
      <c r="J105" s="26"/>
      <c r="K105" t="str">
        <f>IF(C105="","",所属1!$A$2)</f>
        <v/>
      </c>
    </row>
    <row r="106" spans="1:11" x14ac:dyDescent="0.15">
      <c r="A106" t="str">
        <f>IF(個人種目!AJ110=0,"",個人種目!AI110)</f>
        <v/>
      </c>
      <c r="B106">
        <v>5</v>
      </c>
      <c r="C106" t="str">
        <f>個人種目!AH110</f>
        <v/>
      </c>
      <c r="D106" t="str">
        <f>個人種目!AN110</f>
        <v xml:space="preserve"> </v>
      </c>
      <c r="E106" s="35">
        <f>個人種目!B110</f>
        <v>0</v>
      </c>
      <c r="F106" t="str">
        <f>個人種目!O110</f>
        <v/>
      </c>
      <c r="G106" t="str">
        <f>個人種目!T110</f>
        <v/>
      </c>
      <c r="H106" t="str">
        <f>個人種目!U110</f>
        <v/>
      </c>
      <c r="I106" t="str">
        <f>個人種目!AM110</f>
        <v/>
      </c>
      <c r="J106" s="26"/>
      <c r="K106" t="str">
        <f>IF(C106="","",所属1!$A$2)</f>
        <v/>
      </c>
    </row>
    <row r="107" spans="1:11" x14ac:dyDescent="0.15">
      <c r="A107" t="str">
        <f>IF(個人種目!AJ111=0,"",個人種目!AI111)</f>
        <v/>
      </c>
      <c r="B107">
        <v>5</v>
      </c>
      <c r="C107" t="str">
        <f>個人種目!AH111</f>
        <v/>
      </c>
      <c r="D107" t="str">
        <f>個人種目!AN111</f>
        <v xml:space="preserve"> </v>
      </c>
      <c r="E107" s="35">
        <f>個人種目!B111</f>
        <v>0</v>
      </c>
      <c r="F107" t="str">
        <f>個人種目!O111</f>
        <v/>
      </c>
      <c r="G107" t="str">
        <f>個人種目!T111</f>
        <v/>
      </c>
      <c r="H107" t="str">
        <f>個人種目!U111</f>
        <v/>
      </c>
      <c r="I107" t="str">
        <f>個人種目!AM111</f>
        <v/>
      </c>
      <c r="J107" s="26"/>
      <c r="K107" t="str">
        <f>IF(C107="","",所属1!$A$2)</f>
        <v/>
      </c>
    </row>
    <row r="108" spans="1:11" x14ac:dyDescent="0.15">
      <c r="A108" t="str">
        <f>IF(個人種目!AJ112=0,"",個人種目!AI112)</f>
        <v/>
      </c>
      <c r="B108">
        <v>5</v>
      </c>
      <c r="C108" t="str">
        <f>個人種目!AH112</f>
        <v/>
      </c>
      <c r="D108" t="str">
        <f>個人種目!AN112</f>
        <v xml:space="preserve"> </v>
      </c>
      <c r="E108" s="35">
        <f>個人種目!B112</f>
        <v>0</v>
      </c>
      <c r="F108" t="str">
        <f>個人種目!O112</f>
        <v/>
      </c>
      <c r="G108" t="str">
        <f>個人種目!T112</f>
        <v/>
      </c>
      <c r="H108" t="str">
        <f>個人種目!U112</f>
        <v/>
      </c>
      <c r="I108" t="str">
        <f>個人種目!AM112</f>
        <v/>
      </c>
      <c r="J108" s="26"/>
      <c r="K108" t="str">
        <f>IF(C108="","",所属1!$A$2)</f>
        <v/>
      </c>
    </row>
    <row r="109" spans="1:11" x14ac:dyDescent="0.15">
      <c r="A109" t="str">
        <f>IF(個人種目!AJ113=0,"",個人種目!AI113)</f>
        <v/>
      </c>
      <c r="B109">
        <v>5</v>
      </c>
      <c r="C109" t="str">
        <f>個人種目!AH113</f>
        <v/>
      </c>
      <c r="D109" t="str">
        <f>個人種目!AN113</f>
        <v xml:space="preserve"> </v>
      </c>
      <c r="E109" s="35">
        <f>個人種目!B113</f>
        <v>0</v>
      </c>
      <c r="F109" t="str">
        <f>個人種目!O113</f>
        <v/>
      </c>
      <c r="G109" t="str">
        <f>個人種目!T113</f>
        <v/>
      </c>
      <c r="H109" t="str">
        <f>個人種目!U113</f>
        <v/>
      </c>
      <c r="I109" t="str">
        <f>個人種目!AM113</f>
        <v/>
      </c>
      <c r="J109" s="26"/>
      <c r="K109" t="str">
        <f>IF(C109="","",所属1!$A$2)</f>
        <v/>
      </c>
    </row>
    <row r="110" spans="1:11" x14ac:dyDescent="0.15">
      <c r="A110" t="str">
        <f>IF(個人種目!AJ114=0,"",個人種目!AI114)</f>
        <v/>
      </c>
      <c r="B110">
        <v>5</v>
      </c>
      <c r="C110" t="str">
        <f>個人種目!AH114</f>
        <v/>
      </c>
      <c r="D110" t="str">
        <f>個人種目!AN114</f>
        <v xml:space="preserve"> </v>
      </c>
      <c r="E110" s="35">
        <f>個人種目!B114</f>
        <v>0</v>
      </c>
      <c r="F110" t="str">
        <f>個人種目!O114</f>
        <v/>
      </c>
      <c r="G110" t="str">
        <f>個人種目!T114</f>
        <v/>
      </c>
      <c r="H110" t="str">
        <f>個人種目!U114</f>
        <v/>
      </c>
      <c r="I110" t="str">
        <f>個人種目!AM114</f>
        <v/>
      </c>
      <c r="J110" s="26"/>
      <c r="K110" t="str">
        <f>IF(C110="","",所属1!$A$2)</f>
        <v/>
      </c>
    </row>
    <row r="111" spans="1:11" x14ac:dyDescent="0.15">
      <c r="A111" t="str">
        <f>IF(個人種目!AJ115=0,"",個人種目!AI115)</f>
        <v/>
      </c>
      <c r="B111">
        <v>5</v>
      </c>
      <c r="C111" t="str">
        <f>個人種目!AH115</f>
        <v/>
      </c>
      <c r="D111" t="str">
        <f>個人種目!AN115</f>
        <v xml:space="preserve"> </v>
      </c>
      <c r="E111" s="35">
        <f>個人種目!B115</f>
        <v>0</v>
      </c>
      <c r="F111" t="str">
        <f>個人種目!O115</f>
        <v/>
      </c>
      <c r="G111" t="str">
        <f>個人種目!T115</f>
        <v/>
      </c>
      <c r="H111" t="str">
        <f>個人種目!U115</f>
        <v/>
      </c>
      <c r="I111" t="str">
        <f>個人種目!AM115</f>
        <v/>
      </c>
      <c r="J111" s="26"/>
      <c r="K111" t="str">
        <f>IF(C111="","",所属1!$A$2)</f>
        <v/>
      </c>
    </row>
    <row r="112" spans="1:11" x14ac:dyDescent="0.15">
      <c r="A112" t="str">
        <f>IF(個人種目!AJ116=0,"",個人種目!AI116)</f>
        <v/>
      </c>
      <c r="B112">
        <v>5</v>
      </c>
      <c r="C112" t="str">
        <f>個人種目!AH116</f>
        <v/>
      </c>
      <c r="D112" t="str">
        <f>個人種目!AN116</f>
        <v xml:space="preserve"> </v>
      </c>
      <c r="E112" s="35">
        <f>個人種目!B116</f>
        <v>0</v>
      </c>
      <c r="F112" t="str">
        <f>個人種目!O116</f>
        <v/>
      </c>
      <c r="G112" t="str">
        <f>個人種目!T116</f>
        <v/>
      </c>
      <c r="H112" t="str">
        <f>個人種目!U116</f>
        <v/>
      </c>
      <c r="I112" t="str">
        <f>個人種目!AM116</f>
        <v/>
      </c>
      <c r="J112" s="26"/>
      <c r="K112" t="str">
        <f>IF(C112="","",所属1!$A$2)</f>
        <v/>
      </c>
    </row>
    <row r="113" spans="1:11" x14ac:dyDescent="0.15">
      <c r="A113" t="str">
        <f>IF(個人種目!AJ117=0,"",個人種目!AI117)</f>
        <v/>
      </c>
      <c r="B113">
        <v>5</v>
      </c>
      <c r="C113" t="str">
        <f>個人種目!AH117</f>
        <v/>
      </c>
      <c r="D113" t="str">
        <f>個人種目!AN117</f>
        <v xml:space="preserve"> </v>
      </c>
      <c r="E113" s="35">
        <f>個人種目!B117</f>
        <v>0</v>
      </c>
      <c r="F113" t="str">
        <f>個人種目!O117</f>
        <v/>
      </c>
      <c r="G113" t="str">
        <f>個人種目!T117</f>
        <v/>
      </c>
      <c r="H113" t="str">
        <f>個人種目!U117</f>
        <v/>
      </c>
      <c r="I113" t="str">
        <f>個人種目!AM117</f>
        <v/>
      </c>
      <c r="J113" s="26"/>
      <c r="K113" t="str">
        <f>IF(C113="","",所属1!$A$2)</f>
        <v/>
      </c>
    </row>
    <row r="114" spans="1:11" x14ac:dyDescent="0.15">
      <c r="A114" t="str">
        <f>IF(個人種目!AJ118=0,"",個人種目!AI118)</f>
        <v/>
      </c>
      <c r="B114">
        <v>5</v>
      </c>
      <c r="C114" t="str">
        <f>個人種目!AH118</f>
        <v/>
      </c>
      <c r="D114" t="str">
        <f>個人種目!AN118</f>
        <v xml:space="preserve"> </v>
      </c>
      <c r="E114" s="35">
        <f>個人種目!B118</f>
        <v>0</v>
      </c>
      <c r="F114" t="str">
        <f>個人種目!O118</f>
        <v/>
      </c>
      <c r="G114" t="str">
        <f>個人種目!T118</f>
        <v/>
      </c>
      <c r="H114" t="str">
        <f>個人種目!U118</f>
        <v/>
      </c>
      <c r="I114" t="str">
        <f>個人種目!AM118</f>
        <v/>
      </c>
      <c r="J114" s="26"/>
      <c r="K114" t="str">
        <f>IF(C114="","",所属1!$A$2)</f>
        <v/>
      </c>
    </row>
    <row r="115" spans="1:11" x14ac:dyDescent="0.15">
      <c r="A115" t="str">
        <f>IF(個人種目!AJ119=0,"",個人種目!AI119)</f>
        <v/>
      </c>
      <c r="B115">
        <v>5</v>
      </c>
      <c r="C115" t="str">
        <f>個人種目!AH119</f>
        <v/>
      </c>
      <c r="D115" t="str">
        <f>個人種目!AN119</f>
        <v xml:space="preserve"> </v>
      </c>
      <c r="E115" s="35">
        <f>個人種目!B119</f>
        <v>0</v>
      </c>
      <c r="F115" t="str">
        <f>個人種目!O119</f>
        <v/>
      </c>
      <c r="G115" t="str">
        <f>個人種目!T119</f>
        <v/>
      </c>
      <c r="H115" t="str">
        <f>個人種目!U119</f>
        <v/>
      </c>
      <c r="I115" t="str">
        <f>個人種目!AM119</f>
        <v/>
      </c>
      <c r="J115" s="26"/>
      <c r="K115" t="str">
        <f>IF(C115="","",所属1!$A$2)</f>
        <v/>
      </c>
    </row>
    <row r="116" spans="1:11" x14ac:dyDescent="0.15">
      <c r="A116" t="str">
        <f>IF(個人種目!AJ120=0,"",個人種目!AI120)</f>
        <v/>
      </c>
      <c r="B116">
        <v>5</v>
      </c>
      <c r="C116" t="str">
        <f>個人種目!AH120</f>
        <v/>
      </c>
      <c r="D116" t="str">
        <f>個人種目!AN120</f>
        <v xml:space="preserve"> </v>
      </c>
      <c r="E116" s="35">
        <f>個人種目!B120</f>
        <v>0</v>
      </c>
      <c r="F116" t="str">
        <f>個人種目!O120</f>
        <v/>
      </c>
      <c r="G116" t="str">
        <f>個人種目!T120</f>
        <v/>
      </c>
      <c r="H116" t="str">
        <f>個人種目!U120</f>
        <v/>
      </c>
      <c r="I116" t="str">
        <f>個人種目!AM120</f>
        <v/>
      </c>
      <c r="J116" s="26"/>
      <c r="K116" t="str">
        <f>IF(C116="","",所属1!$A$2)</f>
        <v/>
      </c>
    </row>
    <row r="117" spans="1:11" x14ac:dyDescent="0.15">
      <c r="A117" t="str">
        <f>IF(個人種目!AJ121=0,"",個人種目!AI121)</f>
        <v/>
      </c>
      <c r="B117">
        <v>5</v>
      </c>
      <c r="C117" t="str">
        <f>個人種目!AH121</f>
        <v/>
      </c>
      <c r="D117" t="str">
        <f>個人種目!AN121</f>
        <v xml:space="preserve"> </v>
      </c>
      <c r="E117" s="35">
        <f>個人種目!B121</f>
        <v>0</v>
      </c>
      <c r="F117" t="str">
        <f>個人種目!O121</f>
        <v/>
      </c>
      <c r="G117" t="str">
        <f>個人種目!T121</f>
        <v/>
      </c>
      <c r="H117" t="str">
        <f>個人種目!U121</f>
        <v/>
      </c>
      <c r="I117" t="str">
        <f>個人種目!AM121</f>
        <v/>
      </c>
      <c r="J117" s="26"/>
      <c r="K117" t="str">
        <f>IF(C117="","",所属1!$A$2)</f>
        <v/>
      </c>
    </row>
    <row r="118" spans="1:11" x14ac:dyDescent="0.15">
      <c r="A118" t="str">
        <f>IF(個人種目!AJ122=0,"",個人種目!AI122)</f>
        <v/>
      </c>
      <c r="B118">
        <v>5</v>
      </c>
      <c r="C118" t="str">
        <f>個人種目!AH122</f>
        <v/>
      </c>
      <c r="D118" t="str">
        <f>個人種目!AN122</f>
        <v xml:space="preserve"> </v>
      </c>
      <c r="E118" s="35">
        <f>個人種目!B122</f>
        <v>0</v>
      </c>
      <c r="F118" t="str">
        <f>個人種目!O122</f>
        <v/>
      </c>
      <c r="G118" t="str">
        <f>個人種目!T122</f>
        <v/>
      </c>
      <c r="H118" t="str">
        <f>個人種目!U122</f>
        <v/>
      </c>
      <c r="I118" t="str">
        <f>個人種目!AM122</f>
        <v/>
      </c>
      <c r="J118" s="26"/>
      <c r="K118" t="str">
        <f>IF(C118="","",所属1!$A$2)</f>
        <v/>
      </c>
    </row>
    <row r="119" spans="1:11" x14ac:dyDescent="0.15">
      <c r="A119" t="str">
        <f>IF(個人種目!AJ123=0,"",個人種目!AI123)</f>
        <v/>
      </c>
      <c r="B119">
        <v>5</v>
      </c>
      <c r="C119" t="str">
        <f>個人種目!AH123</f>
        <v/>
      </c>
      <c r="D119" t="str">
        <f>個人種目!AN123</f>
        <v xml:space="preserve"> </v>
      </c>
      <c r="E119" s="35">
        <f>個人種目!B123</f>
        <v>0</v>
      </c>
      <c r="F119" t="str">
        <f>個人種目!O123</f>
        <v/>
      </c>
      <c r="G119" t="str">
        <f>個人種目!T123</f>
        <v/>
      </c>
      <c r="H119" t="str">
        <f>個人種目!U123</f>
        <v/>
      </c>
      <c r="I119" t="str">
        <f>個人種目!AM123</f>
        <v/>
      </c>
      <c r="J119" s="26"/>
      <c r="K119" t="str">
        <f>IF(C119="","",所属1!$A$2)</f>
        <v/>
      </c>
    </row>
    <row r="120" spans="1:11" x14ac:dyDescent="0.15">
      <c r="A120" t="str">
        <f>IF(個人種目!AJ124=0,"",個人種目!AI124)</f>
        <v/>
      </c>
      <c r="B120">
        <v>5</v>
      </c>
      <c r="C120" t="str">
        <f>個人種目!AH124</f>
        <v/>
      </c>
      <c r="D120" t="str">
        <f>個人種目!AN124</f>
        <v xml:space="preserve"> </v>
      </c>
      <c r="E120" s="35">
        <f>個人種目!B124</f>
        <v>0</v>
      </c>
      <c r="F120" t="str">
        <f>個人種目!O124</f>
        <v/>
      </c>
      <c r="G120" t="str">
        <f>個人種目!T124</f>
        <v/>
      </c>
      <c r="H120" t="str">
        <f>個人種目!U124</f>
        <v/>
      </c>
      <c r="I120" t="str">
        <f>個人種目!AM124</f>
        <v/>
      </c>
      <c r="J120" s="26"/>
      <c r="K120" t="str">
        <f>IF(C120="","",所属1!$A$2)</f>
        <v/>
      </c>
    </row>
    <row r="121" spans="1:11" x14ac:dyDescent="0.15">
      <c r="A121" t="str">
        <f>IF(個人種目!AJ125=0,"",個人種目!AI125)</f>
        <v/>
      </c>
      <c r="B121">
        <v>5</v>
      </c>
      <c r="C121" t="str">
        <f>個人種目!AH125</f>
        <v/>
      </c>
      <c r="D121" t="str">
        <f>個人種目!AN125</f>
        <v xml:space="preserve"> </v>
      </c>
      <c r="E121" s="35">
        <f>個人種目!B125</f>
        <v>0</v>
      </c>
      <c r="F121" t="str">
        <f>個人種目!O125</f>
        <v/>
      </c>
      <c r="G121" t="str">
        <f>個人種目!T125</f>
        <v/>
      </c>
      <c r="H121" t="str">
        <f>個人種目!U125</f>
        <v/>
      </c>
      <c r="I121" t="str">
        <f>個人種目!AM125</f>
        <v/>
      </c>
      <c r="J121" s="26"/>
      <c r="K121" t="str">
        <f>IF(C121="","",所属1!$A$2)</f>
        <v/>
      </c>
    </row>
    <row r="122" spans="1:11" x14ac:dyDescent="0.15">
      <c r="A122" t="str">
        <f>IF(個人種目!AJ126=0,"",個人種目!AI126)</f>
        <v/>
      </c>
      <c r="B122">
        <v>5</v>
      </c>
      <c r="C122" t="str">
        <f>個人種目!AH126</f>
        <v/>
      </c>
      <c r="D122" t="str">
        <f>個人種目!AN126</f>
        <v xml:space="preserve"> </v>
      </c>
      <c r="E122" s="35">
        <f>個人種目!B126</f>
        <v>0</v>
      </c>
      <c r="F122" t="str">
        <f>個人種目!O126</f>
        <v/>
      </c>
      <c r="G122" t="str">
        <f>個人種目!T126</f>
        <v/>
      </c>
      <c r="H122" t="str">
        <f>個人種目!U126</f>
        <v/>
      </c>
      <c r="I122" t="str">
        <f>個人種目!AM126</f>
        <v/>
      </c>
      <c r="J122" s="26"/>
      <c r="K122" t="str">
        <f>IF(C122="","",所属1!$A$2)</f>
        <v/>
      </c>
    </row>
    <row r="123" spans="1:11" x14ac:dyDescent="0.15">
      <c r="A123" t="str">
        <f>IF(個人種目!AJ127=0,"",個人種目!AI127)</f>
        <v/>
      </c>
      <c r="B123">
        <v>5</v>
      </c>
      <c r="C123" t="str">
        <f>個人種目!AH127</f>
        <v/>
      </c>
      <c r="D123" t="str">
        <f>個人種目!AN127</f>
        <v xml:space="preserve"> </v>
      </c>
      <c r="E123" s="35">
        <f>個人種目!B127</f>
        <v>0</v>
      </c>
      <c r="F123" t="str">
        <f>個人種目!O127</f>
        <v/>
      </c>
      <c r="G123" t="str">
        <f>個人種目!T127</f>
        <v/>
      </c>
      <c r="H123" t="str">
        <f>個人種目!U127</f>
        <v/>
      </c>
      <c r="I123" t="str">
        <f>個人種目!AM127</f>
        <v/>
      </c>
      <c r="J123" s="26"/>
      <c r="K123" t="str">
        <f>IF(C123="","",所属1!$A$2)</f>
        <v/>
      </c>
    </row>
    <row r="124" spans="1:11" x14ac:dyDescent="0.15">
      <c r="A124" t="str">
        <f>IF(個人種目!AJ128=0,"",個人種目!AI128)</f>
        <v/>
      </c>
      <c r="B124">
        <v>5</v>
      </c>
      <c r="C124" t="str">
        <f>個人種目!AH128</f>
        <v/>
      </c>
      <c r="D124" t="str">
        <f>個人種目!AN128</f>
        <v xml:space="preserve"> </v>
      </c>
      <c r="E124" s="35">
        <f>個人種目!B128</f>
        <v>0</v>
      </c>
      <c r="F124" t="str">
        <f>個人種目!O128</f>
        <v/>
      </c>
      <c r="G124" t="str">
        <f>個人種目!T128</f>
        <v/>
      </c>
      <c r="H124" t="str">
        <f>個人種目!U128</f>
        <v/>
      </c>
      <c r="I124" t="str">
        <f>個人種目!AM128</f>
        <v/>
      </c>
      <c r="J124" s="26"/>
      <c r="K124" t="str">
        <f>IF(C124="","",所属1!$A$2)</f>
        <v/>
      </c>
    </row>
    <row r="125" spans="1:11" x14ac:dyDescent="0.15">
      <c r="A125" t="str">
        <f>IF(個人種目!AJ129=0,"",個人種目!AI129)</f>
        <v/>
      </c>
      <c r="B125">
        <v>5</v>
      </c>
      <c r="C125" t="str">
        <f>個人種目!AH129</f>
        <v/>
      </c>
      <c r="D125" t="str">
        <f>個人種目!AN129</f>
        <v xml:space="preserve"> </v>
      </c>
      <c r="E125" s="35">
        <f>個人種目!B129</f>
        <v>0</v>
      </c>
      <c r="F125" t="str">
        <f>個人種目!O129</f>
        <v/>
      </c>
      <c r="G125" t="str">
        <f>個人種目!T129</f>
        <v/>
      </c>
      <c r="H125" t="str">
        <f>個人種目!U129</f>
        <v/>
      </c>
      <c r="I125" t="str">
        <f>個人種目!AM129</f>
        <v/>
      </c>
      <c r="J125" s="26"/>
      <c r="K125" t="str">
        <f>IF(C125="","",所属1!$A$2)</f>
        <v/>
      </c>
    </row>
    <row r="126" spans="1:11" x14ac:dyDescent="0.15">
      <c r="A126" t="str">
        <f>IF(個人種目!AJ130=0,"",個人種目!AI130)</f>
        <v/>
      </c>
      <c r="B126">
        <v>5</v>
      </c>
      <c r="C126" t="str">
        <f>個人種目!AH130</f>
        <v/>
      </c>
      <c r="D126" t="str">
        <f>個人種目!AN130</f>
        <v xml:space="preserve"> </v>
      </c>
      <c r="E126" s="35">
        <f>個人種目!B130</f>
        <v>0</v>
      </c>
      <c r="F126" t="str">
        <f>個人種目!O130</f>
        <v/>
      </c>
      <c r="G126" t="str">
        <f>個人種目!T130</f>
        <v/>
      </c>
      <c r="H126" t="str">
        <f>個人種目!U130</f>
        <v/>
      </c>
      <c r="I126" t="str">
        <f>個人種目!AM130</f>
        <v/>
      </c>
      <c r="J126" s="26"/>
      <c r="K126" t="str">
        <f>IF(C126="","",所属1!$A$2)</f>
        <v/>
      </c>
    </row>
    <row r="127" spans="1:11" x14ac:dyDescent="0.15">
      <c r="A127" t="str">
        <f>IF(個人種目!AJ131=0,"",個人種目!AI131)</f>
        <v/>
      </c>
      <c r="B127">
        <v>5</v>
      </c>
      <c r="C127" t="str">
        <f>個人種目!AH131</f>
        <v/>
      </c>
      <c r="D127" t="str">
        <f>個人種目!AN131</f>
        <v xml:space="preserve"> </v>
      </c>
      <c r="E127" s="35">
        <f>個人種目!B131</f>
        <v>0</v>
      </c>
      <c r="F127" t="str">
        <f>個人種目!O131</f>
        <v/>
      </c>
      <c r="G127" t="str">
        <f>個人種目!T131</f>
        <v/>
      </c>
      <c r="H127" t="str">
        <f>個人種目!U131</f>
        <v/>
      </c>
      <c r="I127" t="str">
        <f>個人種目!AM131</f>
        <v/>
      </c>
      <c r="J127" s="26"/>
      <c r="K127" t="str">
        <f>IF(C127="","",所属1!$A$2)</f>
        <v/>
      </c>
    </row>
    <row r="128" spans="1:11" x14ac:dyDescent="0.15">
      <c r="A128" t="str">
        <f>IF(個人種目!AJ132=0,"",個人種目!AI132)</f>
        <v/>
      </c>
      <c r="B128">
        <v>5</v>
      </c>
      <c r="C128" t="str">
        <f>個人種目!AH132</f>
        <v/>
      </c>
      <c r="D128" t="str">
        <f>個人種目!AN132</f>
        <v xml:space="preserve"> </v>
      </c>
      <c r="E128" s="35">
        <f>個人種目!B132</f>
        <v>0</v>
      </c>
      <c r="F128" t="str">
        <f>個人種目!O132</f>
        <v/>
      </c>
      <c r="G128" t="str">
        <f>個人種目!T132</f>
        <v/>
      </c>
      <c r="H128" t="str">
        <f>個人種目!U132</f>
        <v/>
      </c>
      <c r="I128" t="str">
        <f>個人種目!AM132</f>
        <v/>
      </c>
      <c r="J128" s="26"/>
      <c r="K128" t="str">
        <f>IF(C128="","",所属1!$A$2)</f>
        <v/>
      </c>
    </row>
    <row r="129" spans="1:11" x14ac:dyDescent="0.15">
      <c r="A129" t="str">
        <f>IF(個人種目!AJ133=0,"",個人種目!AI133)</f>
        <v/>
      </c>
      <c r="B129">
        <v>5</v>
      </c>
      <c r="C129" t="str">
        <f>個人種目!AH133</f>
        <v/>
      </c>
      <c r="D129" t="str">
        <f>個人種目!AN133</f>
        <v xml:space="preserve"> </v>
      </c>
      <c r="E129" s="35">
        <f>個人種目!B133</f>
        <v>0</v>
      </c>
      <c r="F129" t="str">
        <f>個人種目!O133</f>
        <v/>
      </c>
      <c r="G129" t="str">
        <f>個人種目!T133</f>
        <v/>
      </c>
      <c r="H129" t="str">
        <f>個人種目!U133</f>
        <v/>
      </c>
      <c r="I129" t="str">
        <f>個人種目!AM133</f>
        <v/>
      </c>
      <c r="J129" s="26"/>
      <c r="K129" t="str">
        <f>IF(C129="","",所属1!$A$2)</f>
        <v/>
      </c>
    </row>
    <row r="130" spans="1:11" x14ac:dyDescent="0.15">
      <c r="A130" t="str">
        <f>IF(個人種目!AJ134=0,"",個人種目!AI134)</f>
        <v/>
      </c>
      <c r="B130">
        <v>5</v>
      </c>
      <c r="C130" t="str">
        <f>個人種目!AH134</f>
        <v/>
      </c>
      <c r="D130" t="str">
        <f>個人種目!AN134</f>
        <v xml:space="preserve"> </v>
      </c>
      <c r="E130" s="35">
        <f>個人種目!B134</f>
        <v>0</v>
      </c>
      <c r="F130" t="str">
        <f>個人種目!O134</f>
        <v/>
      </c>
      <c r="G130" t="str">
        <f>個人種目!T134</f>
        <v/>
      </c>
      <c r="H130" t="str">
        <f>個人種目!U134</f>
        <v/>
      </c>
      <c r="I130" t="str">
        <f>個人種目!AM134</f>
        <v/>
      </c>
      <c r="J130" s="26"/>
      <c r="K130" t="str">
        <f>IF(C130="","",所属1!$A$2)</f>
        <v/>
      </c>
    </row>
    <row r="131" spans="1:11" x14ac:dyDescent="0.15">
      <c r="A131" t="str">
        <f>IF(個人種目!AJ135=0,"",個人種目!AI135)</f>
        <v/>
      </c>
      <c r="B131">
        <v>5</v>
      </c>
      <c r="C131" t="str">
        <f>個人種目!AH135</f>
        <v/>
      </c>
      <c r="D131" t="str">
        <f>個人種目!AN135</f>
        <v xml:space="preserve"> </v>
      </c>
      <c r="E131" s="35">
        <f>個人種目!B135</f>
        <v>0</v>
      </c>
      <c r="F131" t="str">
        <f>個人種目!O135</f>
        <v/>
      </c>
      <c r="G131" t="str">
        <f>個人種目!T135</f>
        <v/>
      </c>
      <c r="H131" t="str">
        <f>個人種目!U135</f>
        <v/>
      </c>
      <c r="I131" t="str">
        <f>個人種目!AM135</f>
        <v/>
      </c>
      <c r="J131" s="26"/>
      <c r="K131" t="str">
        <f>IF(C131="","",所属1!$A$2)</f>
        <v/>
      </c>
    </row>
    <row r="132" spans="1:11" x14ac:dyDescent="0.15">
      <c r="A132" t="str">
        <f>IF(個人種目!AJ136=0,"",個人種目!AI136)</f>
        <v/>
      </c>
      <c r="B132">
        <v>5</v>
      </c>
      <c r="C132" t="str">
        <f>個人種目!AH136</f>
        <v/>
      </c>
      <c r="D132" t="str">
        <f>個人種目!AN136</f>
        <v xml:space="preserve"> </v>
      </c>
      <c r="E132" s="35">
        <f>個人種目!B136</f>
        <v>0</v>
      </c>
      <c r="F132" t="str">
        <f>個人種目!O136</f>
        <v/>
      </c>
      <c r="G132" t="str">
        <f>個人種目!T136</f>
        <v/>
      </c>
      <c r="H132" t="str">
        <f>個人種目!U136</f>
        <v/>
      </c>
      <c r="I132" t="str">
        <f>個人種目!AM136</f>
        <v/>
      </c>
      <c r="J132" s="26"/>
      <c r="K132" t="str">
        <f>IF(C132="","",所属1!$A$2)</f>
        <v/>
      </c>
    </row>
    <row r="133" spans="1:11" x14ac:dyDescent="0.15">
      <c r="A133" t="str">
        <f>IF(個人種目!AJ137=0,"",個人種目!AI137)</f>
        <v/>
      </c>
      <c r="B133">
        <v>5</v>
      </c>
      <c r="C133" t="str">
        <f>個人種目!AH137</f>
        <v/>
      </c>
      <c r="D133" t="str">
        <f>個人種目!AN137</f>
        <v xml:space="preserve"> </v>
      </c>
      <c r="E133" s="35">
        <f>個人種目!B137</f>
        <v>0</v>
      </c>
      <c r="F133" t="str">
        <f>個人種目!O137</f>
        <v/>
      </c>
      <c r="G133" t="str">
        <f>個人種目!T137</f>
        <v/>
      </c>
      <c r="H133" t="str">
        <f>個人種目!U137</f>
        <v/>
      </c>
      <c r="I133" t="str">
        <f>個人種目!AM137</f>
        <v/>
      </c>
      <c r="J133" s="26"/>
      <c r="K133" t="str">
        <f>IF(C133="","",所属1!$A$2)</f>
        <v/>
      </c>
    </row>
    <row r="134" spans="1:11" x14ac:dyDescent="0.15">
      <c r="A134" t="str">
        <f>IF(個人種目!AJ138=0,"",個人種目!AI138)</f>
        <v/>
      </c>
      <c r="B134">
        <v>5</v>
      </c>
      <c r="C134" t="str">
        <f>個人種目!AH138</f>
        <v/>
      </c>
      <c r="D134" t="str">
        <f>個人種目!AN138</f>
        <v xml:space="preserve"> </v>
      </c>
      <c r="E134" s="35">
        <f>個人種目!B138</f>
        <v>0</v>
      </c>
      <c r="F134" t="str">
        <f>個人種目!O138</f>
        <v/>
      </c>
      <c r="G134" t="str">
        <f>個人種目!T138</f>
        <v/>
      </c>
      <c r="H134" t="str">
        <f>個人種目!U138</f>
        <v/>
      </c>
      <c r="I134" t="str">
        <f>個人種目!AM138</f>
        <v/>
      </c>
      <c r="J134" s="26"/>
      <c r="K134" t="str">
        <f>IF(C134="","",所属1!$A$2)</f>
        <v/>
      </c>
    </row>
    <row r="135" spans="1:11" x14ac:dyDescent="0.15">
      <c r="A135" t="str">
        <f>IF(個人種目!AJ139=0,"",個人種目!AI139)</f>
        <v/>
      </c>
      <c r="B135">
        <v>5</v>
      </c>
      <c r="C135" t="str">
        <f>個人種目!AH139</f>
        <v/>
      </c>
      <c r="D135" t="str">
        <f>個人種目!AN139</f>
        <v xml:space="preserve"> </v>
      </c>
      <c r="E135" s="35">
        <f>個人種目!B139</f>
        <v>0</v>
      </c>
      <c r="F135" t="str">
        <f>個人種目!O139</f>
        <v/>
      </c>
      <c r="G135" t="str">
        <f>個人種目!T139</f>
        <v/>
      </c>
      <c r="H135" t="str">
        <f>個人種目!U139</f>
        <v/>
      </c>
      <c r="I135" t="str">
        <f>個人種目!AM139</f>
        <v/>
      </c>
      <c r="J135" s="26"/>
      <c r="K135" t="str">
        <f>IF(C135="","",所属1!$A$2)</f>
        <v/>
      </c>
    </row>
    <row r="136" spans="1:11" x14ac:dyDescent="0.15">
      <c r="A136" t="str">
        <f>IF(個人種目!AJ140=0,"",個人種目!AI140)</f>
        <v/>
      </c>
      <c r="B136">
        <v>5</v>
      </c>
      <c r="C136" t="str">
        <f>個人種目!AH140</f>
        <v/>
      </c>
      <c r="D136" t="str">
        <f>個人種目!AN140</f>
        <v xml:space="preserve"> </v>
      </c>
      <c r="E136" s="35">
        <f>個人種目!B140</f>
        <v>0</v>
      </c>
      <c r="F136" t="str">
        <f>個人種目!O140</f>
        <v/>
      </c>
      <c r="G136" t="str">
        <f>個人種目!T140</f>
        <v/>
      </c>
      <c r="H136" t="str">
        <f>個人種目!U140</f>
        <v/>
      </c>
      <c r="I136" t="str">
        <f>個人種目!AM140</f>
        <v/>
      </c>
      <c r="J136" s="26"/>
      <c r="K136" t="str">
        <f>IF(C136="","",所属1!$A$2)</f>
        <v/>
      </c>
    </row>
    <row r="137" spans="1:11" x14ac:dyDescent="0.15">
      <c r="A137" t="str">
        <f>IF(個人種目!AJ141=0,"",個人種目!AI141)</f>
        <v/>
      </c>
      <c r="B137">
        <v>5</v>
      </c>
      <c r="C137" t="str">
        <f>個人種目!AH141</f>
        <v/>
      </c>
      <c r="D137" t="str">
        <f>個人種目!AN141</f>
        <v xml:space="preserve"> </v>
      </c>
      <c r="E137" s="35">
        <f>個人種目!B141</f>
        <v>0</v>
      </c>
      <c r="F137" t="str">
        <f>個人種目!O141</f>
        <v/>
      </c>
      <c r="G137" t="str">
        <f>個人種目!T141</f>
        <v/>
      </c>
      <c r="H137" t="str">
        <f>個人種目!U141</f>
        <v/>
      </c>
      <c r="I137" t="str">
        <f>個人種目!AM141</f>
        <v/>
      </c>
      <c r="J137" s="26"/>
      <c r="K137" t="str">
        <f>IF(C137="","",所属1!$A$2)</f>
        <v/>
      </c>
    </row>
    <row r="138" spans="1:11" x14ac:dyDescent="0.15">
      <c r="A138" t="str">
        <f>IF(個人種目!AJ142=0,"",個人種目!AI142)</f>
        <v/>
      </c>
      <c r="B138">
        <v>5</v>
      </c>
      <c r="C138" t="str">
        <f>個人種目!AH142</f>
        <v/>
      </c>
      <c r="D138" t="str">
        <f>個人種目!AN142</f>
        <v xml:space="preserve"> </v>
      </c>
      <c r="E138" s="35">
        <f>個人種目!B142</f>
        <v>0</v>
      </c>
      <c r="F138" t="str">
        <f>個人種目!O142</f>
        <v/>
      </c>
      <c r="G138" t="str">
        <f>個人種目!T142</f>
        <v/>
      </c>
      <c r="H138" t="str">
        <f>個人種目!U142</f>
        <v/>
      </c>
      <c r="I138" t="str">
        <f>個人種目!AM142</f>
        <v/>
      </c>
      <c r="J138" s="26"/>
      <c r="K138" t="str">
        <f>IF(C138="","",所属1!$A$2)</f>
        <v/>
      </c>
    </row>
    <row r="139" spans="1:11" x14ac:dyDescent="0.15">
      <c r="A139" t="str">
        <f>IF(個人種目!AJ143=0,"",個人種目!AI143)</f>
        <v/>
      </c>
      <c r="B139">
        <v>5</v>
      </c>
      <c r="C139" t="str">
        <f>個人種目!AH143</f>
        <v/>
      </c>
      <c r="D139" t="str">
        <f>個人種目!AN143</f>
        <v xml:space="preserve"> </v>
      </c>
      <c r="E139" s="35">
        <f>個人種目!B143</f>
        <v>0</v>
      </c>
      <c r="F139" t="str">
        <f>個人種目!O143</f>
        <v/>
      </c>
      <c r="G139" t="str">
        <f>個人種目!T143</f>
        <v/>
      </c>
      <c r="H139" t="str">
        <f>個人種目!U143</f>
        <v/>
      </c>
      <c r="I139" t="str">
        <f>個人種目!AM143</f>
        <v/>
      </c>
      <c r="J139" s="26"/>
      <c r="K139" t="str">
        <f>IF(C139="","",所属1!$A$2)</f>
        <v/>
      </c>
    </row>
    <row r="140" spans="1:11" x14ac:dyDescent="0.15">
      <c r="A140" t="str">
        <f>IF(個人種目!AJ144=0,"",個人種目!AI144)</f>
        <v/>
      </c>
      <c r="B140">
        <v>5</v>
      </c>
      <c r="C140" t="str">
        <f>個人種目!AH144</f>
        <v/>
      </c>
      <c r="D140" t="str">
        <f>個人種目!AN144</f>
        <v xml:space="preserve"> </v>
      </c>
      <c r="E140" s="35">
        <f>個人種目!B144</f>
        <v>0</v>
      </c>
      <c r="F140" t="str">
        <f>個人種目!O144</f>
        <v/>
      </c>
      <c r="G140" t="str">
        <f>個人種目!T144</f>
        <v/>
      </c>
      <c r="H140" t="str">
        <f>個人種目!U144</f>
        <v/>
      </c>
      <c r="I140" t="str">
        <f>個人種目!AM144</f>
        <v/>
      </c>
      <c r="J140" s="26"/>
      <c r="K140" t="str">
        <f>IF(C140="","",所属1!$A$2)</f>
        <v/>
      </c>
    </row>
    <row r="141" spans="1:11" x14ac:dyDescent="0.15">
      <c r="A141" t="str">
        <f>IF(個人種目!AJ145=0,"",個人種目!AI145)</f>
        <v/>
      </c>
      <c r="B141">
        <v>5</v>
      </c>
      <c r="C141" t="str">
        <f>個人種目!AH145</f>
        <v/>
      </c>
      <c r="D141" t="str">
        <f>個人種目!AN145</f>
        <v xml:space="preserve"> </v>
      </c>
      <c r="E141" s="35">
        <f>個人種目!B145</f>
        <v>0</v>
      </c>
      <c r="F141" t="str">
        <f>個人種目!O145</f>
        <v/>
      </c>
      <c r="G141" t="str">
        <f>個人種目!T145</f>
        <v/>
      </c>
      <c r="H141" t="str">
        <f>個人種目!U145</f>
        <v/>
      </c>
      <c r="I141" t="str">
        <f>個人種目!AM145</f>
        <v/>
      </c>
      <c r="J141" s="26"/>
      <c r="K141" t="str">
        <f>IF(C141="","",所属1!$A$2)</f>
        <v/>
      </c>
    </row>
    <row r="142" spans="1:11" x14ac:dyDescent="0.15">
      <c r="A142" t="str">
        <f>IF(個人種目!AJ146=0,"",個人種目!AI146)</f>
        <v/>
      </c>
      <c r="B142">
        <v>5</v>
      </c>
      <c r="C142" t="str">
        <f>個人種目!AH146</f>
        <v/>
      </c>
      <c r="D142" t="str">
        <f>個人種目!AN146</f>
        <v xml:space="preserve"> </v>
      </c>
      <c r="E142" s="35">
        <f>個人種目!B146</f>
        <v>0</v>
      </c>
      <c r="F142" t="str">
        <f>個人種目!O146</f>
        <v/>
      </c>
      <c r="G142" t="str">
        <f>個人種目!T146</f>
        <v/>
      </c>
      <c r="H142" t="str">
        <f>個人種目!U146</f>
        <v/>
      </c>
      <c r="I142" t="str">
        <f>個人種目!AM146</f>
        <v/>
      </c>
      <c r="J142" s="26"/>
      <c r="K142" t="str">
        <f>IF(C142="","",所属1!$A$2)</f>
        <v/>
      </c>
    </row>
    <row r="143" spans="1:11" x14ac:dyDescent="0.15">
      <c r="A143" t="str">
        <f>IF(個人種目!AJ147=0,"",個人種目!AI147)</f>
        <v/>
      </c>
      <c r="B143">
        <v>5</v>
      </c>
      <c r="C143" t="str">
        <f>個人種目!AH147</f>
        <v/>
      </c>
      <c r="D143" t="str">
        <f>個人種目!AN147</f>
        <v xml:space="preserve"> </v>
      </c>
      <c r="E143" s="35">
        <f>個人種目!B147</f>
        <v>0</v>
      </c>
      <c r="F143" t="str">
        <f>個人種目!O147</f>
        <v/>
      </c>
      <c r="G143" t="str">
        <f>個人種目!T147</f>
        <v/>
      </c>
      <c r="H143" t="str">
        <f>個人種目!U147</f>
        <v/>
      </c>
      <c r="I143" t="str">
        <f>個人種目!AM147</f>
        <v/>
      </c>
      <c r="J143" s="26"/>
      <c r="K143" t="str">
        <f>IF(C143="","",所属1!$A$2)</f>
        <v/>
      </c>
    </row>
    <row r="144" spans="1:11" x14ac:dyDescent="0.15">
      <c r="A144" t="str">
        <f>IF(個人種目!AJ148=0,"",個人種目!AI148)</f>
        <v/>
      </c>
      <c r="B144">
        <v>5</v>
      </c>
      <c r="C144" t="str">
        <f>個人種目!AH148</f>
        <v/>
      </c>
      <c r="D144" t="str">
        <f>個人種目!AN148</f>
        <v xml:space="preserve"> </v>
      </c>
      <c r="E144" s="35">
        <f>個人種目!B148</f>
        <v>0</v>
      </c>
      <c r="F144" t="str">
        <f>個人種目!O148</f>
        <v/>
      </c>
      <c r="G144" t="str">
        <f>個人種目!T148</f>
        <v/>
      </c>
      <c r="H144" t="str">
        <f>個人種目!U148</f>
        <v/>
      </c>
      <c r="I144" t="str">
        <f>個人種目!AM148</f>
        <v/>
      </c>
      <c r="J144" s="26"/>
      <c r="K144" t="str">
        <f>IF(C144="","",所属1!$A$2)</f>
        <v/>
      </c>
    </row>
    <row r="145" spans="1:11" x14ac:dyDescent="0.15">
      <c r="A145" t="str">
        <f>IF(個人種目!AJ149=0,"",個人種目!AI149)</f>
        <v/>
      </c>
      <c r="B145">
        <v>5</v>
      </c>
      <c r="C145" t="str">
        <f>個人種目!AH149</f>
        <v/>
      </c>
      <c r="D145" t="str">
        <f>個人種目!AN149</f>
        <v xml:space="preserve"> </v>
      </c>
      <c r="E145" s="35">
        <f>個人種目!B149</f>
        <v>0</v>
      </c>
      <c r="F145" t="str">
        <f>個人種目!O149</f>
        <v/>
      </c>
      <c r="G145" t="str">
        <f>個人種目!T149</f>
        <v/>
      </c>
      <c r="H145" t="str">
        <f>個人種目!U149</f>
        <v/>
      </c>
      <c r="I145" t="str">
        <f>個人種目!AM149</f>
        <v/>
      </c>
      <c r="J145" s="26"/>
      <c r="K145" t="str">
        <f>IF(C145="","",所属1!$A$2)</f>
        <v/>
      </c>
    </row>
    <row r="146" spans="1:11" x14ac:dyDescent="0.15">
      <c r="A146" t="str">
        <f>IF(個人種目!AJ150=0,"",個人種目!AI150)</f>
        <v/>
      </c>
      <c r="B146">
        <v>5</v>
      </c>
      <c r="C146" t="str">
        <f>個人種目!AH150</f>
        <v/>
      </c>
      <c r="D146" t="str">
        <f>個人種目!AN150</f>
        <v xml:space="preserve"> </v>
      </c>
      <c r="E146" s="35">
        <f>個人種目!B150</f>
        <v>0</v>
      </c>
      <c r="F146" t="str">
        <f>個人種目!O150</f>
        <v/>
      </c>
      <c r="G146" t="str">
        <f>個人種目!T150</f>
        <v/>
      </c>
      <c r="H146" t="str">
        <f>個人種目!U150</f>
        <v/>
      </c>
      <c r="I146" t="str">
        <f>個人種目!AM150</f>
        <v/>
      </c>
      <c r="J146" s="26"/>
      <c r="K146" t="str">
        <f>IF(C146="","",所属1!$A$2)</f>
        <v/>
      </c>
    </row>
    <row r="147" spans="1:11" x14ac:dyDescent="0.15">
      <c r="A147" t="str">
        <f>IF(個人種目!AJ151=0,"",個人種目!AI151)</f>
        <v/>
      </c>
      <c r="B147">
        <v>5</v>
      </c>
      <c r="C147" t="str">
        <f>個人種目!AH151</f>
        <v/>
      </c>
      <c r="D147" t="str">
        <f>個人種目!AN151</f>
        <v xml:space="preserve"> </v>
      </c>
      <c r="E147" s="35">
        <f>個人種目!B151</f>
        <v>0</v>
      </c>
      <c r="F147" t="str">
        <f>個人種目!O151</f>
        <v/>
      </c>
      <c r="G147" t="str">
        <f>個人種目!T151</f>
        <v/>
      </c>
      <c r="H147" t="str">
        <f>個人種目!U151</f>
        <v/>
      </c>
      <c r="I147" t="str">
        <f>個人種目!AM151</f>
        <v/>
      </c>
      <c r="J147" s="26"/>
      <c r="K147" t="str">
        <f>IF(C147="","",所属1!$A$2)</f>
        <v/>
      </c>
    </row>
    <row r="148" spans="1:11" x14ac:dyDescent="0.15">
      <c r="A148" t="str">
        <f>IF(個人種目!AJ152=0,"",個人種目!AI152)</f>
        <v/>
      </c>
      <c r="B148">
        <v>5</v>
      </c>
      <c r="C148" t="str">
        <f>個人種目!AH152</f>
        <v/>
      </c>
      <c r="D148" t="str">
        <f>個人種目!AN152</f>
        <v xml:space="preserve"> </v>
      </c>
      <c r="E148" s="35">
        <f>個人種目!B152</f>
        <v>0</v>
      </c>
      <c r="F148" t="str">
        <f>個人種目!O152</f>
        <v/>
      </c>
      <c r="G148" t="str">
        <f>個人種目!T152</f>
        <v/>
      </c>
      <c r="H148" t="str">
        <f>個人種目!U152</f>
        <v/>
      </c>
      <c r="I148" t="str">
        <f>個人種目!AM152</f>
        <v/>
      </c>
      <c r="J148" s="26"/>
      <c r="K148" t="str">
        <f>IF(C148="","",所属1!$A$2)</f>
        <v/>
      </c>
    </row>
    <row r="149" spans="1:11" x14ac:dyDescent="0.15">
      <c r="A149" t="str">
        <f>IF(個人種目!AJ153=0,"",個人種目!AI153)</f>
        <v/>
      </c>
      <c r="B149">
        <v>5</v>
      </c>
      <c r="C149" t="str">
        <f>個人種目!AH153</f>
        <v/>
      </c>
      <c r="D149" t="str">
        <f>個人種目!AN153</f>
        <v xml:space="preserve"> </v>
      </c>
      <c r="E149" s="35">
        <f>個人種目!B153</f>
        <v>0</v>
      </c>
      <c r="F149" t="str">
        <f>個人種目!O153</f>
        <v/>
      </c>
      <c r="G149" t="str">
        <f>個人種目!T153</f>
        <v/>
      </c>
      <c r="H149" t="str">
        <f>個人種目!U153</f>
        <v/>
      </c>
      <c r="I149" t="str">
        <f>個人種目!AM153</f>
        <v/>
      </c>
      <c r="J149" s="26"/>
      <c r="K149" t="str">
        <f>IF(C149="","",所属1!$A$2)</f>
        <v/>
      </c>
    </row>
    <row r="150" spans="1:11" x14ac:dyDescent="0.15">
      <c r="A150" t="str">
        <f>IF(個人種目!AJ154=0,"",個人種目!AI154)</f>
        <v/>
      </c>
      <c r="B150">
        <v>5</v>
      </c>
      <c r="C150" t="str">
        <f>個人種目!AH154</f>
        <v/>
      </c>
      <c r="D150" t="str">
        <f>個人種目!AN154</f>
        <v xml:space="preserve"> </v>
      </c>
      <c r="E150" s="35">
        <f>個人種目!B154</f>
        <v>0</v>
      </c>
      <c r="F150" t="str">
        <f>個人種目!O154</f>
        <v/>
      </c>
      <c r="G150" t="str">
        <f>個人種目!T154</f>
        <v/>
      </c>
      <c r="H150" t="str">
        <f>個人種目!U154</f>
        <v/>
      </c>
      <c r="I150" t="str">
        <f>個人種目!AM154</f>
        <v/>
      </c>
      <c r="J150" s="26"/>
      <c r="K150" t="str">
        <f>IF(C150="","",所属1!$A$2)</f>
        <v/>
      </c>
    </row>
    <row r="151" spans="1:11" x14ac:dyDescent="0.15">
      <c r="A151" t="str">
        <f>IF(個人種目!AJ155=0,"",個人種目!AI155)</f>
        <v/>
      </c>
      <c r="B151">
        <v>5</v>
      </c>
      <c r="C151" t="str">
        <f>個人種目!AH155</f>
        <v/>
      </c>
      <c r="D151" t="str">
        <f>個人種目!AN155</f>
        <v xml:space="preserve"> </v>
      </c>
      <c r="E151" s="35">
        <f>個人種目!B155</f>
        <v>0</v>
      </c>
      <c r="F151" t="str">
        <f>個人種目!O155</f>
        <v/>
      </c>
      <c r="G151" t="str">
        <f>個人種目!T155</f>
        <v/>
      </c>
      <c r="H151" t="str">
        <f>個人種目!U155</f>
        <v/>
      </c>
      <c r="I151" t="str">
        <f>個人種目!AM155</f>
        <v/>
      </c>
      <c r="J151" s="26"/>
      <c r="K151" t="str">
        <f>IF(C151="","",所属1!$A$2)</f>
        <v/>
      </c>
    </row>
    <row r="152" spans="1:11" x14ac:dyDescent="0.15">
      <c r="A152" t="str">
        <f>IF(個人種目!AJ156=0,"",個人種目!AI156)</f>
        <v/>
      </c>
      <c r="B152">
        <v>5</v>
      </c>
      <c r="C152" t="str">
        <f>個人種目!AH156</f>
        <v/>
      </c>
      <c r="D152" t="str">
        <f>個人種目!AN156</f>
        <v xml:space="preserve"> </v>
      </c>
      <c r="E152" s="35">
        <f>個人種目!B156</f>
        <v>0</v>
      </c>
      <c r="F152" t="str">
        <f>個人種目!O156</f>
        <v/>
      </c>
      <c r="G152" t="str">
        <f>個人種目!T156</f>
        <v/>
      </c>
      <c r="H152" t="str">
        <f>個人種目!U156</f>
        <v/>
      </c>
      <c r="I152" t="str">
        <f>個人種目!AM156</f>
        <v/>
      </c>
      <c r="J152" s="26"/>
      <c r="K152" t="str">
        <f>IF(C152="","",所属1!$A$2)</f>
        <v/>
      </c>
    </row>
    <row r="153" spans="1:11" x14ac:dyDescent="0.15">
      <c r="A153" t="str">
        <f>IF(個人種目!AJ157=0,"",個人種目!AI157)</f>
        <v/>
      </c>
      <c r="B153">
        <v>5</v>
      </c>
      <c r="C153" t="str">
        <f>個人種目!AH157</f>
        <v/>
      </c>
      <c r="D153" t="str">
        <f>個人種目!AN157</f>
        <v xml:space="preserve"> </v>
      </c>
      <c r="E153" s="35">
        <f>個人種目!B157</f>
        <v>0</v>
      </c>
      <c r="F153" t="str">
        <f>個人種目!O157</f>
        <v/>
      </c>
      <c r="G153" t="str">
        <f>個人種目!T157</f>
        <v/>
      </c>
      <c r="H153" t="str">
        <f>個人種目!U157</f>
        <v/>
      </c>
      <c r="I153" t="str">
        <f>個人種目!AM157</f>
        <v/>
      </c>
      <c r="J153" s="26"/>
      <c r="K153" t="str">
        <f>IF(C153="","",所属1!$A$2)</f>
        <v/>
      </c>
    </row>
    <row r="154" spans="1:11" x14ac:dyDescent="0.15">
      <c r="A154" t="str">
        <f>IF(個人種目!AJ158=0,"",個人種目!AI158)</f>
        <v/>
      </c>
      <c r="B154">
        <v>5</v>
      </c>
      <c r="C154" t="str">
        <f>個人種目!AH158</f>
        <v/>
      </c>
      <c r="D154" t="str">
        <f>個人種目!AN158</f>
        <v xml:space="preserve"> </v>
      </c>
      <c r="E154" s="35">
        <f>個人種目!B158</f>
        <v>0</v>
      </c>
      <c r="F154" t="str">
        <f>個人種目!O158</f>
        <v/>
      </c>
      <c r="G154" t="str">
        <f>個人種目!T158</f>
        <v/>
      </c>
      <c r="H154" t="str">
        <f>個人種目!U158</f>
        <v/>
      </c>
      <c r="I154" t="str">
        <f>個人種目!AM158</f>
        <v/>
      </c>
      <c r="J154" s="26"/>
      <c r="K154" t="str">
        <f>IF(C154="","",所属1!$A$2)</f>
        <v/>
      </c>
    </row>
    <row r="155" spans="1:11" x14ac:dyDescent="0.15">
      <c r="A155" t="str">
        <f>IF(個人種目!AJ159=0,"",個人種目!AI159)</f>
        <v/>
      </c>
      <c r="B155">
        <v>5</v>
      </c>
      <c r="C155" t="str">
        <f>個人種目!AH159</f>
        <v/>
      </c>
      <c r="D155" t="str">
        <f>個人種目!AN159</f>
        <v xml:space="preserve"> </v>
      </c>
      <c r="E155" s="35">
        <f>個人種目!B159</f>
        <v>0</v>
      </c>
      <c r="F155" t="str">
        <f>個人種目!O159</f>
        <v/>
      </c>
      <c r="G155" t="str">
        <f>個人種目!T159</f>
        <v/>
      </c>
      <c r="H155" t="str">
        <f>個人種目!U159</f>
        <v/>
      </c>
      <c r="I155" t="str">
        <f>個人種目!AM159</f>
        <v/>
      </c>
      <c r="J155" s="26"/>
      <c r="K155" t="str">
        <f>IF(C155="","",所属1!$A$2)</f>
        <v/>
      </c>
    </row>
    <row r="156" spans="1:11" x14ac:dyDescent="0.15">
      <c r="A156" t="str">
        <f>IF(個人種目!AJ160=0,"",個人種目!AI160)</f>
        <v/>
      </c>
      <c r="B156">
        <v>5</v>
      </c>
      <c r="C156" t="str">
        <f>個人種目!AH160</f>
        <v/>
      </c>
      <c r="D156" t="str">
        <f>個人種目!AN160</f>
        <v xml:space="preserve"> </v>
      </c>
      <c r="E156" s="35">
        <f>個人種目!B160</f>
        <v>0</v>
      </c>
      <c r="F156" t="str">
        <f>個人種目!O160</f>
        <v/>
      </c>
      <c r="G156" t="str">
        <f>個人種目!T160</f>
        <v/>
      </c>
      <c r="H156" t="str">
        <f>個人種目!U160</f>
        <v/>
      </c>
      <c r="I156" t="str">
        <f>個人種目!AM160</f>
        <v/>
      </c>
      <c r="J156" s="26"/>
      <c r="K156" t="str">
        <f>IF(C156="","",所属1!$A$2)</f>
        <v/>
      </c>
    </row>
    <row r="157" spans="1:11" x14ac:dyDescent="0.15">
      <c r="A157" t="str">
        <f>IF(個人種目!AJ161=0,"",個人種目!AI161)</f>
        <v/>
      </c>
      <c r="B157">
        <v>5</v>
      </c>
      <c r="C157" t="str">
        <f>個人種目!AH161</f>
        <v/>
      </c>
      <c r="D157" t="str">
        <f>個人種目!AN161</f>
        <v xml:space="preserve"> </v>
      </c>
      <c r="E157" s="35">
        <f>個人種目!B161</f>
        <v>0</v>
      </c>
      <c r="F157" t="str">
        <f>個人種目!O161</f>
        <v/>
      </c>
      <c r="G157" t="str">
        <f>個人種目!T161</f>
        <v/>
      </c>
      <c r="H157" t="str">
        <f>個人種目!U161</f>
        <v/>
      </c>
      <c r="I157" t="str">
        <f>個人種目!AM161</f>
        <v/>
      </c>
      <c r="J157" s="26"/>
      <c r="K157" t="str">
        <f>IF(C157="","",所属1!$A$2)</f>
        <v/>
      </c>
    </row>
    <row r="158" spans="1:11" x14ac:dyDescent="0.15">
      <c r="A158" t="str">
        <f>IF(個人種目!AJ162=0,"",個人種目!AI162)</f>
        <v/>
      </c>
      <c r="B158">
        <v>5</v>
      </c>
      <c r="C158" t="str">
        <f>個人種目!AH162</f>
        <v/>
      </c>
      <c r="D158" t="str">
        <f>個人種目!AN162</f>
        <v xml:space="preserve"> </v>
      </c>
      <c r="E158" s="35">
        <f>個人種目!B162</f>
        <v>0</v>
      </c>
      <c r="F158" t="str">
        <f>個人種目!O162</f>
        <v/>
      </c>
      <c r="G158" t="str">
        <f>個人種目!T162</f>
        <v/>
      </c>
      <c r="H158" t="str">
        <f>個人種目!U162</f>
        <v/>
      </c>
      <c r="I158" t="str">
        <f>個人種目!AM162</f>
        <v/>
      </c>
      <c r="J158" s="26"/>
      <c r="K158" t="str">
        <f>IF(C158="","",所属1!$A$2)</f>
        <v/>
      </c>
    </row>
    <row r="159" spans="1:11" x14ac:dyDescent="0.15">
      <c r="A159" t="str">
        <f>IF(個人種目!AJ163=0,"",個人種目!AI163)</f>
        <v/>
      </c>
      <c r="B159">
        <v>5</v>
      </c>
      <c r="C159" t="str">
        <f>個人種目!AH163</f>
        <v/>
      </c>
      <c r="D159" t="str">
        <f>個人種目!AN163</f>
        <v xml:space="preserve"> </v>
      </c>
      <c r="E159" s="35">
        <f>個人種目!B163</f>
        <v>0</v>
      </c>
      <c r="F159" t="str">
        <f>個人種目!O163</f>
        <v/>
      </c>
      <c r="G159" t="str">
        <f>個人種目!T163</f>
        <v/>
      </c>
      <c r="H159" t="str">
        <f>個人種目!U163</f>
        <v/>
      </c>
      <c r="I159" t="str">
        <f>個人種目!AM163</f>
        <v/>
      </c>
      <c r="J159" s="26"/>
      <c r="K159" t="str">
        <f>IF(C159="","",所属1!$A$2)</f>
        <v/>
      </c>
    </row>
    <row r="160" spans="1:11" x14ac:dyDescent="0.15">
      <c r="A160" t="str">
        <f>IF(個人種目!AJ164=0,"",個人種目!AI164)</f>
        <v/>
      </c>
      <c r="B160">
        <v>5</v>
      </c>
      <c r="C160" t="str">
        <f>個人種目!AH164</f>
        <v/>
      </c>
      <c r="D160" t="str">
        <f>個人種目!AN164</f>
        <v xml:space="preserve"> </v>
      </c>
      <c r="E160" s="35">
        <f>個人種目!B164</f>
        <v>0</v>
      </c>
      <c r="F160" t="str">
        <f>個人種目!O164</f>
        <v/>
      </c>
      <c r="G160" t="str">
        <f>個人種目!T164</f>
        <v/>
      </c>
      <c r="H160" t="str">
        <f>個人種目!U164</f>
        <v/>
      </c>
      <c r="I160" t="str">
        <f>個人種目!AM164</f>
        <v/>
      </c>
      <c r="J160" s="26"/>
      <c r="K160" t="str">
        <f>IF(C160="","",所属1!$A$2)</f>
        <v/>
      </c>
    </row>
    <row r="161" spans="1:11" x14ac:dyDescent="0.15">
      <c r="A161" t="str">
        <f>IF(個人種目!AJ165=0,"",個人種目!AI165)</f>
        <v/>
      </c>
      <c r="B161">
        <v>5</v>
      </c>
      <c r="C161" t="str">
        <f>個人種目!AH165</f>
        <v/>
      </c>
      <c r="D161" t="str">
        <f>個人種目!AN165</f>
        <v xml:space="preserve"> </v>
      </c>
      <c r="E161" s="35">
        <f>個人種目!B165</f>
        <v>0</v>
      </c>
      <c r="F161" t="str">
        <f>個人種目!O165</f>
        <v/>
      </c>
      <c r="G161" t="str">
        <f>個人種目!T165</f>
        <v/>
      </c>
      <c r="H161" t="str">
        <f>個人種目!U165</f>
        <v/>
      </c>
      <c r="I161" t="str">
        <f>個人種目!AM165</f>
        <v/>
      </c>
      <c r="J161" s="26"/>
      <c r="K161" t="str">
        <f>IF(C161="","",所属1!$A$2)</f>
        <v/>
      </c>
    </row>
    <row r="162" spans="1:11" x14ac:dyDescent="0.15">
      <c r="A162" t="str">
        <f>IF(個人種目!AJ166=0,"",個人種目!AI166)</f>
        <v/>
      </c>
      <c r="B162">
        <v>5</v>
      </c>
      <c r="C162" t="str">
        <f>個人種目!AH166</f>
        <v/>
      </c>
      <c r="D162" t="str">
        <f>個人種目!AN166</f>
        <v xml:space="preserve"> </v>
      </c>
      <c r="E162" s="35">
        <f>個人種目!B166</f>
        <v>0</v>
      </c>
      <c r="F162" t="str">
        <f>個人種目!O166</f>
        <v/>
      </c>
      <c r="G162" t="str">
        <f>個人種目!T166</f>
        <v/>
      </c>
      <c r="H162" t="str">
        <f>個人種目!U166</f>
        <v/>
      </c>
      <c r="I162" t="str">
        <f>個人種目!AM166</f>
        <v/>
      </c>
      <c r="J162" s="26"/>
      <c r="K162" t="str">
        <f>IF(C162="","",所属1!$A$2)</f>
        <v/>
      </c>
    </row>
    <row r="163" spans="1:11" x14ac:dyDescent="0.15">
      <c r="A163" t="str">
        <f>IF(個人種目!AJ167=0,"",個人種目!AI167)</f>
        <v/>
      </c>
      <c r="B163">
        <v>5</v>
      </c>
      <c r="C163" t="str">
        <f>個人種目!AH167</f>
        <v/>
      </c>
      <c r="D163" t="str">
        <f>個人種目!AN167</f>
        <v xml:space="preserve"> </v>
      </c>
      <c r="E163" s="35">
        <f>個人種目!B167</f>
        <v>0</v>
      </c>
      <c r="F163" t="str">
        <f>個人種目!O167</f>
        <v/>
      </c>
      <c r="G163" t="str">
        <f>個人種目!T167</f>
        <v/>
      </c>
      <c r="H163" t="str">
        <f>個人種目!U167</f>
        <v/>
      </c>
      <c r="I163" t="str">
        <f>個人種目!AM167</f>
        <v/>
      </c>
      <c r="J163" s="26"/>
      <c r="K163" t="str">
        <f>IF(C163="","",所属1!$A$2)</f>
        <v/>
      </c>
    </row>
    <row r="164" spans="1:11" x14ac:dyDescent="0.15">
      <c r="A164" t="str">
        <f>IF(個人種目!AJ168=0,"",個人種目!AI168)</f>
        <v/>
      </c>
      <c r="B164">
        <v>5</v>
      </c>
      <c r="C164" t="str">
        <f>個人種目!AH168</f>
        <v/>
      </c>
      <c r="D164" t="str">
        <f>個人種目!AN168</f>
        <v xml:space="preserve"> </v>
      </c>
      <c r="E164" s="35">
        <f>個人種目!B168</f>
        <v>0</v>
      </c>
      <c r="F164" t="str">
        <f>個人種目!O168</f>
        <v/>
      </c>
      <c r="G164" t="str">
        <f>個人種目!T168</f>
        <v/>
      </c>
      <c r="H164" t="str">
        <f>個人種目!U168</f>
        <v/>
      </c>
      <c r="I164" t="str">
        <f>個人種目!AM168</f>
        <v/>
      </c>
      <c r="J164" s="26"/>
      <c r="K164" t="str">
        <f>IF(C164="","",所属1!$A$2)</f>
        <v/>
      </c>
    </row>
    <row r="165" spans="1:11" x14ac:dyDescent="0.15">
      <c r="A165" t="str">
        <f>IF(個人種目!AJ169=0,"",個人種目!AI169)</f>
        <v/>
      </c>
      <c r="B165">
        <v>5</v>
      </c>
      <c r="C165" t="str">
        <f>個人種目!AH169</f>
        <v/>
      </c>
      <c r="D165" t="str">
        <f>個人種目!AN169</f>
        <v xml:space="preserve"> </v>
      </c>
      <c r="E165" s="35">
        <f>個人種目!B169</f>
        <v>0</v>
      </c>
      <c r="F165" t="str">
        <f>個人種目!O169</f>
        <v/>
      </c>
      <c r="G165" t="str">
        <f>個人種目!T169</f>
        <v/>
      </c>
      <c r="H165" t="str">
        <f>個人種目!U169</f>
        <v/>
      </c>
      <c r="I165" t="str">
        <f>個人種目!AM169</f>
        <v/>
      </c>
      <c r="J165" s="26"/>
      <c r="K165" t="str">
        <f>IF(C165="","",所属1!$A$2)</f>
        <v/>
      </c>
    </row>
    <row r="166" spans="1:11" x14ac:dyDescent="0.15">
      <c r="A166" t="str">
        <f>IF(個人種目!AJ170=0,"",個人種目!AI170)</f>
        <v/>
      </c>
      <c r="B166">
        <v>5</v>
      </c>
      <c r="C166" t="str">
        <f>個人種目!AH170</f>
        <v/>
      </c>
      <c r="D166" t="str">
        <f>個人種目!AN170</f>
        <v xml:space="preserve"> </v>
      </c>
      <c r="E166" s="35">
        <f>個人種目!B170</f>
        <v>0</v>
      </c>
      <c r="F166" t="str">
        <f>個人種目!O170</f>
        <v/>
      </c>
      <c r="G166" t="str">
        <f>個人種目!T170</f>
        <v/>
      </c>
      <c r="H166" t="str">
        <f>個人種目!U170</f>
        <v/>
      </c>
      <c r="I166" t="str">
        <f>個人種目!AM170</f>
        <v/>
      </c>
      <c r="J166" s="26"/>
      <c r="K166" t="str">
        <f>IF(C166="","",所属1!$A$2)</f>
        <v/>
      </c>
    </row>
    <row r="167" spans="1:11" x14ac:dyDescent="0.15">
      <c r="A167" t="str">
        <f>IF(個人種目!AJ171=0,"",個人種目!AI171)</f>
        <v/>
      </c>
      <c r="B167">
        <v>5</v>
      </c>
      <c r="C167" t="str">
        <f>個人種目!AH171</f>
        <v/>
      </c>
      <c r="D167" t="str">
        <f>個人種目!AN171</f>
        <v xml:space="preserve"> </v>
      </c>
      <c r="E167" s="35">
        <f>個人種目!B171</f>
        <v>0</v>
      </c>
      <c r="F167" t="str">
        <f>個人種目!O171</f>
        <v/>
      </c>
      <c r="G167" t="str">
        <f>個人種目!T171</f>
        <v/>
      </c>
      <c r="H167" t="str">
        <f>個人種目!U171</f>
        <v/>
      </c>
      <c r="I167" t="str">
        <f>個人種目!AM171</f>
        <v/>
      </c>
      <c r="J167" s="26"/>
      <c r="K167" t="str">
        <f>IF(C167="","",所属1!$A$2)</f>
        <v/>
      </c>
    </row>
    <row r="168" spans="1:11" x14ac:dyDescent="0.15">
      <c r="A168" t="str">
        <f>IF(個人種目!AJ172=0,"",個人種目!AI172)</f>
        <v/>
      </c>
      <c r="B168">
        <v>5</v>
      </c>
      <c r="C168" t="str">
        <f>個人種目!AH172</f>
        <v/>
      </c>
      <c r="D168" t="str">
        <f>個人種目!AN172</f>
        <v xml:space="preserve"> </v>
      </c>
      <c r="E168" s="35">
        <f>個人種目!B172</f>
        <v>0</v>
      </c>
      <c r="F168" t="str">
        <f>個人種目!O172</f>
        <v/>
      </c>
      <c r="G168" t="str">
        <f>個人種目!T172</f>
        <v/>
      </c>
      <c r="H168" t="str">
        <f>個人種目!U172</f>
        <v/>
      </c>
      <c r="I168" t="str">
        <f>個人種目!AM172</f>
        <v/>
      </c>
      <c r="J168" s="26"/>
      <c r="K168" t="str">
        <f>IF(C168="","",所属1!$A$2)</f>
        <v/>
      </c>
    </row>
    <row r="169" spans="1:11" x14ac:dyDescent="0.15">
      <c r="A169" t="str">
        <f>IF(個人種目!AJ173=0,"",個人種目!AI173)</f>
        <v/>
      </c>
      <c r="B169">
        <v>5</v>
      </c>
      <c r="C169" t="str">
        <f>個人種目!AH173</f>
        <v/>
      </c>
      <c r="D169" t="str">
        <f>個人種目!AN173</f>
        <v xml:space="preserve"> </v>
      </c>
      <c r="E169" s="35">
        <f>個人種目!B173</f>
        <v>0</v>
      </c>
      <c r="F169" t="str">
        <f>個人種目!O173</f>
        <v/>
      </c>
      <c r="G169" t="str">
        <f>個人種目!T173</f>
        <v/>
      </c>
      <c r="H169" t="str">
        <f>個人種目!U173</f>
        <v/>
      </c>
      <c r="I169" t="str">
        <f>個人種目!AM173</f>
        <v/>
      </c>
      <c r="J169" s="26"/>
      <c r="K169" t="str">
        <f>IF(C169="","",所属1!$A$2)</f>
        <v/>
      </c>
    </row>
    <row r="170" spans="1:11" x14ac:dyDescent="0.15">
      <c r="A170" t="str">
        <f>IF(個人種目!AJ174=0,"",個人種目!AI174)</f>
        <v/>
      </c>
      <c r="B170">
        <v>5</v>
      </c>
      <c r="C170" t="str">
        <f>個人種目!AH174</f>
        <v/>
      </c>
      <c r="D170" t="str">
        <f>個人種目!AN174</f>
        <v xml:space="preserve"> </v>
      </c>
      <c r="E170" s="35">
        <f>個人種目!B174</f>
        <v>0</v>
      </c>
      <c r="F170" t="str">
        <f>個人種目!O174</f>
        <v/>
      </c>
      <c r="G170" t="str">
        <f>個人種目!T174</f>
        <v/>
      </c>
      <c r="H170" t="str">
        <f>個人種目!U174</f>
        <v/>
      </c>
      <c r="I170" t="str">
        <f>個人種目!AM174</f>
        <v/>
      </c>
      <c r="J170" s="26"/>
      <c r="K170" t="str">
        <f>IF(C170="","",所属1!$A$2)</f>
        <v/>
      </c>
    </row>
    <row r="171" spans="1:11" x14ac:dyDescent="0.15">
      <c r="A171" t="str">
        <f>IF(個人種目!AJ175=0,"",個人種目!AI175)</f>
        <v/>
      </c>
      <c r="B171">
        <v>5</v>
      </c>
      <c r="C171" t="str">
        <f>個人種目!AH175</f>
        <v/>
      </c>
      <c r="D171" t="str">
        <f>個人種目!AN175</f>
        <v xml:space="preserve"> </v>
      </c>
      <c r="E171" s="35">
        <f>個人種目!B175</f>
        <v>0</v>
      </c>
      <c r="F171" t="str">
        <f>個人種目!O175</f>
        <v/>
      </c>
      <c r="G171" t="str">
        <f>個人種目!T175</f>
        <v/>
      </c>
      <c r="H171" t="str">
        <f>個人種目!U175</f>
        <v/>
      </c>
      <c r="I171" t="str">
        <f>個人種目!AM175</f>
        <v/>
      </c>
      <c r="J171" s="26"/>
      <c r="K171" t="str">
        <f>IF(C171="","",所属1!$A$2)</f>
        <v/>
      </c>
    </row>
    <row r="172" spans="1:11" x14ac:dyDescent="0.15">
      <c r="A172" t="str">
        <f>IF(個人種目!AJ176=0,"",個人種目!AI176)</f>
        <v/>
      </c>
      <c r="B172">
        <v>5</v>
      </c>
      <c r="C172" t="str">
        <f>個人種目!AH176</f>
        <v/>
      </c>
      <c r="D172" t="str">
        <f>個人種目!AN176</f>
        <v xml:space="preserve"> </v>
      </c>
      <c r="E172" s="35">
        <f>個人種目!B176</f>
        <v>0</v>
      </c>
      <c r="F172" t="str">
        <f>個人種目!O176</f>
        <v/>
      </c>
      <c r="G172" t="str">
        <f>個人種目!T176</f>
        <v/>
      </c>
      <c r="H172" t="str">
        <f>個人種目!U176</f>
        <v/>
      </c>
      <c r="I172" t="str">
        <f>個人種目!AM176</f>
        <v/>
      </c>
      <c r="J172" s="26"/>
      <c r="K172" t="str">
        <f>IF(C172="","",所属1!$A$2)</f>
        <v/>
      </c>
    </row>
    <row r="173" spans="1:11" x14ac:dyDescent="0.15">
      <c r="A173" t="str">
        <f>IF(個人種目!AJ177=0,"",個人種目!AI177)</f>
        <v/>
      </c>
      <c r="B173">
        <v>5</v>
      </c>
      <c r="C173" t="str">
        <f>個人種目!AH177</f>
        <v/>
      </c>
      <c r="D173" t="str">
        <f>個人種目!AN177</f>
        <v xml:space="preserve"> </v>
      </c>
      <c r="E173" s="35">
        <f>個人種目!B177</f>
        <v>0</v>
      </c>
      <c r="F173" t="str">
        <f>個人種目!O177</f>
        <v/>
      </c>
      <c r="G173" t="str">
        <f>個人種目!T177</f>
        <v/>
      </c>
      <c r="H173" t="str">
        <f>個人種目!U177</f>
        <v/>
      </c>
      <c r="I173" t="str">
        <f>個人種目!AM177</f>
        <v/>
      </c>
      <c r="J173" s="26"/>
      <c r="K173" t="str">
        <f>IF(C173="","",所属1!$A$2)</f>
        <v/>
      </c>
    </row>
    <row r="174" spans="1:11" x14ac:dyDescent="0.15">
      <c r="A174" t="str">
        <f>IF(個人種目!AJ178=0,"",個人種目!AI178)</f>
        <v/>
      </c>
      <c r="B174">
        <v>5</v>
      </c>
      <c r="C174" t="str">
        <f>個人種目!AH178</f>
        <v/>
      </c>
      <c r="D174" t="str">
        <f>個人種目!AN178</f>
        <v xml:space="preserve"> </v>
      </c>
      <c r="E174" s="35">
        <f>個人種目!B178</f>
        <v>0</v>
      </c>
      <c r="F174" t="str">
        <f>個人種目!O178</f>
        <v/>
      </c>
      <c r="G174" t="str">
        <f>個人種目!T178</f>
        <v/>
      </c>
      <c r="H174" t="str">
        <f>個人種目!U178</f>
        <v/>
      </c>
      <c r="I174" t="str">
        <f>個人種目!AM178</f>
        <v/>
      </c>
      <c r="J174" s="26"/>
      <c r="K174" t="str">
        <f>IF(C174="","",所属1!$A$2)</f>
        <v/>
      </c>
    </row>
    <row r="175" spans="1:11" x14ac:dyDescent="0.15">
      <c r="A175" t="str">
        <f>IF(個人種目!AJ179=0,"",個人種目!AI179)</f>
        <v/>
      </c>
      <c r="B175">
        <v>5</v>
      </c>
      <c r="C175" t="str">
        <f>個人種目!AH179</f>
        <v/>
      </c>
      <c r="D175" t="str">
        <f>個人種目!AN179</f>
        <v xml:space="preserve"> </v>
      </c>
      <c r="E175" s="35">
        <f>個人種目!B179</f>
        <v>0</v>
      </c>
      <c r="F175" t="str">
        <f>個人種目!O179</f>
        <v/>
      </c>
      <c r="G175" t="str">
        <f>個人種目!T179</f>
        <v/>
      </c>
      <c r="H175" t="str">
        <f>個人種目!U179</f>
        <v/>
      </c>
      <c r="I175" t="str">
        <f>個人種目!AM179</f>
        <v/>
      </c>
      <c r="J175" s="26"/>
      <c r="K175" t="str">
        <f>IF(C175="","",所属1!$A$2)</f>
        <v/>
      </c>
    </row>
    <row r="176" spans="1:11" x14ac:dyDescent="0.15">
      <c r="A176" t="str">
        <f>IF(個人種目!AJ180=0,"",個人種目!AI180)</f>
        <v/>
      </c>
      <c r="B176">
        <v>5</v>
      </c>
      <c r="C176" t="str">
        <f>個人種目!AH180</f>
        <v/>
      </c>
      <c r="D176" t="str">
        <f>個人種目!AN180</f>
        <v xml:space="preserve"> </v>
      </c>
      <c r="E176" s="35">
        <f>個人種目!B180</f>
        <v>0</v>
      </c>
      <c r="F176" t="str">
        <f>個人種目!O180</f>
        <v/>
      </c>
      <c r="G176" t="str">
        <f>個人種目!T180</f>
        <v/>
      </c>
      <c r="H176" t="str">
        <f>個人種目!U180</f>
        <v/>
      </c>
      <c r="I176" t="str">
        <f>個人種目!AM180</f>
        <v/>
      </c>
      <c r="J176" s="26"/>
      <c r="K176" t="str">
        <f>IF(C176="","",所属1!$A$2)</f>
        <v/>
      </c>
    </row>
    <row r="177" spans="1:11" x14ac:dyDescent="0.15">
      <c r="A177" t="str">
        <f>IF(個人種目!AJ181=0,"",個人種目!AI181)</f>
        <v/>
      </c>
      <c r="B177">
        <v>5</v>
      </c>
      <c r="C177" t="str">
        <f>個人種目!AH181</f>
        <v/>
      </c>
      <c r="D177" t="str">
        <f>個人種目!AN181</f>
        <v xml:space="preserve"> </v>
      </c>
      <c r="E177" s="35">
        <f>個人種目!B181</f>
        <v>0</v>
      </c>
      <c r="F177" t="str">
        <f>個人種目!O181</f>
        <v/>
      </c>
      <c r="G177" t="str">
        <f>個人種目!T181</f>
        <v/>
      </c>
      <c r="H177" t="str">
        <f>個人種目!U181</f>
        <v/>
      </c>
      <c r="I177" t="str">
        <f>個人種目!AM181</f>
        <v/>
      </c>
      <c r="J177" s="26"/>
      <c r="K177" t="str">
        <f>IF(C177="","",所属1!$A$2)</f>
        <v/>
      </c>
    </row>
    <row r="178" spans="1:11" x14ac:dyDescent="0.15">
      <c r="A178" t="str">
        <f>IF(個人種目!AJ182=0,"",個人種目!AI182)</f>
        <v/>
      </c>
      <c r="B178">
        <v>5</v>
      </c>
      <c r="C178" t="str">
        <f>個人種目!AH182</f>
        <v/>
      </c>
      <c r="D178" t="str">
        <f>個人種目!AN182</f>
        <v xml:space="preserve"> </v>
      </c>
      <c r="E178" s="35">
        <f>個人種目!B182</f>
        <v>0</v>
      </c>
      <c r="F178" t="str">
        <f>個人種目!O182</f>
        <v/>
      </c>
      <c r="G178" t="str">
        <f>個人種目!T182</f>
        <v/>
      </c>
      <c r="H178" t="str">
        <f>個人種目!U182</f>
        <v/>
      </c>
      <c r="I178" t="str">
        <f>個人種目!AM182</f>
        <v/>
      </c>
      <c r="J178" s="26"/>
      <c r="K178" t="str">
        <f>IF(C178="","",所属1!$A$2)</f>
        <v/>
      </c>
    </row>
    <row r="179" spans="1:11" x14ac:dyDescent="0.15">
      <c r="A179" t="str">
        <f>IF(個人種目!AJ183=0,"",個人種目!AI183)</f>
        <v/>
      </c>
      <c r="B179">
        <v>5</v>
      </c>
      <c r="C179" t="str">
        <f>個人種目!AH183</f>
        <v/>
      </c>
      <c r="D179" t="str">
        <f>個人種目!AN183</f>
        <v xml:space="preserve"> </v>
      </c>
      <c r="E179" s="35">
        <f>個人種目!B183</f>
        <v>0</v>
      </c>
      <c r="F179" t="str">
        <f>個人種目!O183</f>
        <v/>
      </c>
      <c r="G179" t="str">
        <f>個人種目!T183</f>
        <v/>
      </c>
      <c r="H179" t="str">
        <f>個人種目!U183</f>
        <v/>
      </c>
      <c r="I179" t="str">
        <f>個人種目!AM183</f>
        <v/>
      </c>
      <c r="J179" s="26"/>
      <c r="K179" t="str">
        <f>IF(C179="","",所属1!$A$2)</f>
        <v/>
      </c>
    </row>
    <row r="180" spans="1:11" x14ac:dyDescent="0.15">
      <c r="A180" t="str">
        <f>IF(個人種目!AJ184=0,"",個人種目!AI184)</f>
        <v/>
      </c>
      <c r="B180">
        <v>5</v>
      </c>
      <c r="C180" t="str">
        <f>個人種目!AH184</f>
        <v/>
      </c>
      <c r="D180" t="str">
        <f>個人種目!AN184</f>
        <v xml:space="preserve"> </v>
      </c>
      <c r="E180" s="35">
        <f>個人種目!B184</f>
        <v>0</v>
      </c>
      <c r="F180" t="str">
        <f>個人種目!O184</f>
        <v/>
      </c>
      <c r="G180" t="str">
        <f>個人種目!T184</f>
        <v/>
      </c>
      <c r="H180" t="str">
        <f>個人種目!U184</f>
        <v/>
      </c>
      <c r="I180" t="str">
        <f>個人種目!AM184</f>
        <v/>
      </c>
      <c r="J180" s="26"/>
      <c r="K180" t="str">
        <f>IF(C180="","",所属1!$A$2)</f>
        <v/>
      </c>
    </row>
    <row r="181" spans="1:11" x14ac:dyDescent="0.15">
      <c r="A181" t="str">
        <f>IF(個人種目!AJ185=0,"",個人種目!AI185)</f>
        <v/>
      </c>
      <c r="B181">
        <v>5</v>
      </c>
      <c r="C181" t="str">
        <f>個人種目!AH185</f>
        <v/>
      </c>
      <c r="D181" t="str">
        <f>個人種目!AN185</f>
        <v xml:space="preserve"> </v>
      </c>
      <c r="E181" s="35">
        <f>個人種目!B185</f>
        <v>0</v>
      </c>
      <c r="F181" t="str">
        <f>個人種目!O185</f>
        <v/>
      </c>
      <c r="G181" t="str">
        <f>個人種目!T185</f>
        <v/>
      </c>
      <c r="H181" t="str">
        <f>個人種目!U185</f>
        <v/>
      </c>
      <c r="I181" t="str">
        <f>個人種目!AM185</f>
        <v/>
      </c>
      <c r="J181" s="26"/>
      <c r="K181" t="str">
        <f>IF(C181="","",所属1!$A$2)</f>
        <v/>
      </c>
    </row>
    <row r="182" spans="1:11" x14ac:dyDescent="0.15">
      <c r="A182" t="str">
        <f>IF(個人種目!AJ186=0,"",個人種目!AI186)</f>
        <v/>
      </c>
      <c r="B182">
        <v>5</v>
      </c>
      <c r="C182" t="str">
        <f>個人種目!AH186</f>
        <v/>
      </c>
      <c r="D182" t="str">
        <f>個人種目!AN186</f>
        <v xml:space="preserve"> </v>
      </c>
      <c r="E182" s="35">
        <f>個人種目!B186</f>
        <v>0</v>
      </c>
      <c r="F182" t="str">
        <f>個人種目!O186</f>
        <v/>
      </c>
      <c r="G182" t="str">
        <f>個人種目!T186</f>
        <v/>
      </c>
      <c r="H182" t="str">
        <f>個人種目!U186</f>
        <v/>
      </c>
      <c r="I182" t="str">
        <f>個人種目!AM186</f>
        <v/>
      </c>
      <c r="J182" s="26"/>
      <c r="K182" t="str">
        <f>IF(C182="","",所属1!$A$2)</f>
        <v/>
      </c>
    </row>
    <row r="183" spans="1:11" x14ac:dyDescent="0.15">
      <c r="A183" t="str">
        <f>IF(個人種目!AJ187=0,"",個人種目!AI187)</f>
        <v/>
      </c>
      <c r="B183">
        <v>5</v>
      </c>
      <c r="C183" t="str">
        <f>個人種目!AH187</f>
        <v/>
      </c>
      <c r="D183" t="str">
        <f>個人種目!AN187</f>
        <v xml:space="preserve"> </v>
      </c>
      <c r="E183" s="35">
        <f>個人種目!B187</f>
        <v>0</v>
      </c>
      <c r="F183" t="str">
        <f>個人種目!O187</f>
        <v/>
      </c>
      <c r="G183" t="str">
        <f>個人種目!T187</f>
        <v/>
      </c>
      <c r="H183" t="str">
        <f>個人種目!U187</f>
        <v/>
      </c>
      <c r="I183" t="str">
        <f>個人種目!AM187</f>
        <v/>
      </c>
      <c r="J183" s="26"/>
      <c r="K183" t="str">
        <f>IF(C183="","",所属1!$A$2)</f>
        <v/>
      </c>
    </row>
    <row r="184" spans="1:11" x14ac:dyDescent="0.15">
      <c r="A184" t="str">
        <f>IF(個人種目!AJ188=0,"",個人種目!AI188)</f>
        <v/>
      </c>
      <c r="B184">
        <v>5</v>
      </c>
      <c r="C184" t="str">
        <f>個人種目!AH188</f>
        <v/>
      </c>
      <c r="D184" t="str">
        <f>個人種目!AN188</f>
        <v xml:space="preserve"> </v>
      </c>
      <c r="E184" s="35">
        <f>個人種目!B188</f>
        <v>0</v>
      </c>
      <c r="F184" t="str">
        <f>個人種目!O188</f>
        <v/>
      </c>
      <c r="G184" t="str">
        <f>個人種目!T188</f>
        <v/>
      </c>
      <c r="H184" t="str">
        <f>個人種目!U188</f>
        <v/>
      </c>
      <c r="I184" t="str">
        <f>個人種目!AM188</f>
        <v/>
      </c>
      <c r="J184" s="26"/>
      <c r="K184" t="str">
        <f>IF(C184="","",所属1!$A$2)</f>
        <v/>
      </c>
    </row>
    <row r="185" spans="1:11" x14ac:dyDescent="0.15">
      <c r="A185" t="str">
        <f>IF(個人種目!AJ189=0,"",個人種目!AI189)</f>
        <v/>
      </c>
      <c r="B185">
        <v>5</v>
      </c>
      <c r="C185" t="str">
        <f>個人種目!AH189</f>
        <v/>
      </c>
      <c r="D185" t="str">
        <f>個人種目!AN189</f>
        <v xml:space="preserve"> </v>
      </c>
      <c r="E185" s="35">
        <f>個人種目!B189</f>
        <v>0</v>
      </c>
      <c r="F185" t="str">
        <f>個人種目!O189</f>
        <v/>
      </c>
      <c r="G185" t="str">
        <f>個人種目!T189</f>
        <v/>
      </c>
      <c r="H185" t="str">
        <f>個人種目!U189</f>
        <v/>
      </c>
      <c r="I185" t="str">
        <f>個人種目!AM189</f>
        <v/>
      </c>
      <c r="J185" s="26"/>
      <c r="K185" t="str">
        <f>IF(C185="","",所属1!$A$2)</f>
        <v/>
      </c>
    </row>
    <row r="186" spans="1:11" x14ac:dyDescent="0.15">
      <c r="A186" t="str">
        <f>IF(個人種目!AJ190=0,"",個人種目!AI190)</f>
        <v/>
      </c>
      <c r="B186">
        <v>5</v>
      </c>
      <c r="C186" t="str">
        <f>個人種目!AH190</f>
        <v/>
      </c>
      <c r="D186" t="str">
        <f>個人種目!AN190</f>
        <v xml:space="preserve"> </v>
      </c>
      <c r="E186" s="35">
        <f>個人種目!B190</f>
        <v>0</v>
      </c>
      <c r="F186" t="str">
        <f>個人種目!O190</f>
        <v/>
      </c>
      <c r="G186" t="str">
        <f>個人種目!T190</f>
        <v/>
      </c>
      <c r="H186" t="str">
        <f>個人種目!U190</f>
        <v/>
      </c>
      <c r="I186" t="str">
        <f>個人種目!AM190</f>
        <v/>
      </c>
      <c r="J186" s="26"/>
      <c r="K186" t="str">
        <f>IF(C186="","",所属1!$A$2)</f>
        <v/>
      </c>
    </row>
    <row r="187" spans="1:11" x14ac:dyDescent="0.15">
      <c r="A187" t="str">
        <f>IF(個人種目!AJ191=0,"",個人種目!AI191)</f>
        <v/>
      </c>
      <c r="B187">
        <v>5</v>
      </c>
      <c r="C187" t="str">
        <f>個人種目!AH191</f>
        <v/>
      </c>
      <c r="D187" t="str">
        <f>個人種目!AN191</f>
        <v xml:space="preserve"> </v>
      </c>
      <c r="E187" s="35">
        <f>個人種目!B191</f>
        <v>0</v>
      </c>
      <c r="F187" t="str">
        <f>個人種目!O191</f>
        <v/>
      </c>
      <c r="G187" t="str">
        <f>個人種目!T191</f>
        <v/>
      </c>
      <c r="H187" t="str">
        <f>個人種目!U191</f>
        <v/>
      </c>
      <c r="I187" t="str">
        <f>個人種目!AM191</f>
        <v/>
      </c>
      <c r="J187" s="26"/>
      <c r="K187" t="str">
        <f>IF(C187="","",所属1!$A$2)</f>
        <v/>
      </c>
    </row>
    <row r="188" spans="1:11" x14ac:dyDescent="0.15">
      <c r="A188" t="str">
        <f>IF(個人種目!AJ192=0,"",個人種目!AI192)</f>
        <v/>
      </c>
      <c r="B188">
        <v>5</v>
      </c>
      <c r="C188" t="str">
        <f>個人種目!AH192</f>
        <v/>
      </c>
      <c r="D188" t="str">
        <f>個人種目!AN192</f>
        <v xml:space="preserve"> </v>
      </c>
      <c r="E188" s="35">
        <f>個人種目!B192</f>
        <v>0</v>
      </c>
      <c r="F188" t="str">
        <f>個人種目!O192</f>
        <v/>
      </c>
      <c r="G188" t="str">
        <f>個人種目!T192</f>
        <v/>
      </c>
      <c r="H188" t="str">
        <f>個人種目!U192</f>
        <v/>
      </c>
      <c r="I188" t="str">
        <f>個人種目!AM192</f>
        <v/>
      </c>
      <c r="J188" s="26"/>
      <c r="K188" t="str">
        <f>IF(C188="","",所属1!$A$2)</f>
        <v/>
      </c>
    </row>
    <row r="189" spans="1:11" x14ac:dyDescent="0.15">
      <c r="A189" t="str">
        <f>IF(個人種目!AJ193=0,"",個人種目!AI193)</f>
        <v/>
      </c>
      <c r="B189">
        <v>5</v>
      </c>
      <c r="C189" t="str">
        <f>個人種目!AH193</f>
        <v/>
      </c>
      <c r="D189" t="str">
        <f>個人種目!AN193</f>
        <v xml:space="preserve"> </v>
      </c>
      <c r="E189" s="35">
        <f>個人種目!B193</f>
        <v>0</v>
      </c>
      <c r="F189" t="str">
        <f>個人種目!O193</f>
        <v/>
      </c>
      <c r="G189" t="str">
        <f>個人種目!T193</f>
        <v/>
      </c>
      <c r="H189" t="str">
        <f>個人種目!U193</f>
        <v/>
      </c>
      <c r="I189" t="str">
        <f>個人種目!AM193</f>
        <v/>
      </c>
      <c r="J189" s="26"/>
      <c r="K189" t="str">
        <f>IF(C189="","",所属1!$A$2)</f>
        <v/>
      </c>
    </row>
    <row r="190" spans="1:11" x14ac:dyDescent="0.15">
      <c r="A190" t="str">
        <f>IF(個人種目!AJ194=0,"",個人種目!AI194)</f>
        <v/>
      </c>
      <c r="B190">
        <v>5</v>
      </c>
      <c r="C190" t="str">
        <f>個人種目!AH194</f>
        <v/>
      </c>
      <c r="D190" t="str">
        <f>個人種目!AN194</f>
        <v xml:space="preserve"> </v>
      </c>
      <c r="E190" s="35">
        <f>個人種目!B194</f>
        <v>0</v>
      </c>
      <c r="F190" t="str">
        <f>個人種目!O194</f>
        <v/>
      </c>
      <c r="G190" t="str">
        <f>個人種目!T194</f>
        <v/>
      </c>
      <c r="H190" t="str">
        <f>個人種目!U194</f>
        <v/>
      </c>
      <c r="I190" t="str">
        <f>個人種目!AM194</f>
        <v/>
      </c>
      <c r="J190" s="26"/>
      <c r="K190" t="str">
        <f>IF(C190="","",所属1!$A$2)</f>
        <v/>
      </c>
    </row>
    <row r="191" spans="1:11" x14ac:dyDescent="0.15">
      <c r="A191" t="str">
        <f>IF(個人種目!AJ195=0,"",個人種目!AI195)</f>
        <v/>
      </c>
      <c r="B191">
        <v>5</v>
      </c>
      <c r="C191" t="str">
        <f>個人種目!AH195</f>
        <v/>
      </c>
      <c r="D191" t="str">
        <f>個人種目!AN195</f>
        <v xml:space="preserve"> </v>
      </c>
      <c r="E191" s="35">
        <f>個人種目!B195</f>
        <v>0</v>
      </c>
      <c r="F191" t="str">
        <f>個人種目!O195</f>
        <v/>
      </c>
      <c r="G191" t="str">
        <f>個人種目!T195</f>
        <v/>
      </c>
      <c r="H191" t="str">
        <f>個人種目!U195</f>
        <v/>
      </c>
      <c r="I191" t="str">
        <f>個人種目!AM195</f>
        <v/>
      </c>
      <c r="J191" s="26"/>
      <c r="K191" t="str">
        <f>IF(C191="","",所属1!$A$2)</f>
        <v/>
      </c>
    </row>
    <row r="192" spans="1:11" x14ac:dyDescent="0.15">
      <c r="A192" t="str">
        <f>IF(個人種目!AJ196=0,"",個人種目!AI196)</f>
        <v/>
      </c>
      <c r="B192">
        <v>5</v>
      </c>
      <c r="C192" t="str">
        <f>個人種目!AH196</f>
        <v/>
      </c>
      <c r="D192" t="str">
        <f>個人種目!AN196</f>
        <v xml:space="preserve"> </v>
      </c>
      <c r="E192" s="35">
        <f>個人種目!B196</f>
        <v>0</v>
      </c>
      <c r="F192" t="str">
        <f>個人種目!O196</f>
        <v/>
      </c>
      <c r="G192" t="str">
        <f>個人種目!T196</f>
        <v/>
      </c>
      <c r="H192" t="str">
        <f>個人種目!U196</f>
        <v/>
      </c>
      <c r="I192" t="str">
        <f>個人種目!AM196</f>
        <v/>
      </c>
      <c r="J192" s="26"/>
      <c r="K192" t="str">
        <f>IF(C192="","",所属1!$A$2)</f>
        <v/>
      </c>
    </row>
    <row r="193" spans="1:11" x14ac:dyDescent="0.15">
      <c r="A193" t="str">
        <f>IF(個人種目!AJ197=0,"",個人種目!AI197)</f>
        <v/>
      </c>
      <c r="B193">
        <v>5</v>
      </c>
      <c r="C193" t="str">
        <f>個人種目!AH197</f>
        <v/>
      </c>
      <c r="D193" t="str">
        <f>個人種目!AN197</f>
        <v xml:space="preserve"> </v>
      </c>
      <c r="E193" s="35">
        <f>個人種目!B197</f>
        <v>0</v>
      </c>
      <c r="F193" t="str">
        <f>個人種目!O197</f>
        <v/>
      </c>
      <c r="G193" t="str">
        <f>個人種目!T197</f>
        <v/>
      </c>
      <c r="H193" t="str">
        <f>個人種目!U197</f>
        <v/>
      </c>
      <c r="I193" t="str">
        <f>個人種目!AM197</f>
        <v/>
      </c>
      <c r="J193" s="26"/>
      <c r="K193" t="str">
        <f>IF(C193="","",所属1!$A$2)</f>
        <v/>
      </c>
    </row>
    <row r="194" spans="1:11" x14ac:dyDescent="0.15">
      <c r="A194" t="str">
        <f>IF(個人種目!AJ198=0,"",個人種目!AI198)</f>
        <v/>
      </c>
      <c r="B194">
        <v>5</v>
      </c>
      <c r="C194" t="str">
        <f>個人種目!AH198</f>
        <v/>
      </c>
      <c r="D194" t="str">
        <f>個人種目!AN198</f>
        <v xml:space="preserve"> </v>
      </c>
      <c r="E194" s="35">
        <f>個人種目!B198</f>
        <v>0</v>
      </c>
      <c r="F194" t="str">
        <f>個人種目!O198</f>
        <v/>
      </c>
      <c r="G194" t="str">
        <f>個人種目!T198</f>
        <v/>
      </c>
      <c r="H194" t="str">
        <f>個人種目!U198</f>
        <v/>
      </c>
      <c r="I194" t="str">
        <f>個人種目!AM198</f>
        <v/>
      </c>
      <c r="J194" s="26"/>
      <c r="K194" t="str">
        <f>IF(C194="","",所属1!$A$2)</f>
        <v/>
      </c>
    </row>
    <row r="195" spans="1:11" x14ac:dyDescent="0.15">
      <c r="A195" t="str">
        <f>IF(個人種目!AJ199=0,"",個人種目!AI199)</f>
        <v/>
      </c>
      <c r="B195">
        <v>5</v>
      </c>
      <c r="C195" t="str">
        <f>個人種目!AH199</f>
        <v/>
      </c>
      <c r="D195" t="str">
        <f>個人種目!AN199</f>
        <v xml:space="preserve"> </v>
      </c>
      <c r="E195" s="35">
        <f>個人種目!B199</f>
        <v>0</v>
      </c>
      <c r="F195" t="str">
        <f>個人種目!O199</f>
        <v/>
      </c>
      <c r="G195" t="str">
        <f>個人種目!T199</f>
        <v/>
      </c>
      <c r="H195" t="str">
        <f>個人種目!U199</f>
        <v/>
      </c>
      <c r="I195" t="str">
        <f>個人種目!AM199</f>
        <v/>
      </c>
      <c r="J195" s="26"/>
      <c r="K195" t="str">
        <f>IF(C195="","",所属1!$A$2)</f>
        <v/>
      </c>
    </row>
    <row r="196" spans="1:11" x14ac:dyDescent="0.15">
      <c r="A196" t="str">
        <f>IF(個人種目!AJ200=0,"",個人種目!AI200)</f>
        <v/>
      </c>
      <c r="B196">
        <v>5</v>
      </c>
      <c r="C196" t="str">
        <f>個人種目!AH200</f>
        <v/>
      </c>
      <c r="D196" t="str">
        <f>個人種目!AN200</f>
        <v xml:space="preserve"> </v>
      </c>
      <c r="E196" s="35">
        <f>個人種目!B200</f>
        <v>0</v>
      </c>
      <c r="F196" t="str">
        <f>個人種目!O200</f>
        <v/>
      </c>
      <c r="G196" t="str">
        <f>個人種目!T200</f>
        <v/>
      </c>
      <c r="H196" t="str">
        <f>個人種目!U200</f>
        <v/>
      </c>
      <c r="I196" t="str">
        <f>個人種目!AM200</f>
        <v/>
      </c>
      <c r="J196" s="26"/>
      <c r="K196" t="str">
        <f>IF(C196="","",所属1!$A$2)</f>
        <v/>
      </c>
    </row>
    <row r="197" spans="1:11" x14ac:dyDescent="0.15">
      <c r="A197" t="str">
        <f>IF(個人種目!AJ201=0,"",個人種目!AI201)</f>
        <v/>
      </c>
      <c r="B197">
        <v>5</v>
      </c>
      <c r="C197" t="str">
        <f>個人種目!AH201</f>
        <v/>
      </c>
      <c r="D197" t="str">
        <f>個人種目!AN201</f>
        <v xml:space="preserve"> </v>
      </c>
      <c r="E197" s="35">
        <f>個人種目!B201</f>
        <v>0</v>
      </c>
      <c r="F197" t="str">
        <f>個人種目!O201</f>
        <v/>
      </c>
      <c r="G197" t="str">
        <f>個人種目!T201</f>
        <v/>
      </c>
      <c r="H197" t="str">
        <f>個人種目!U201</f>
        <v/>
      </c>
      <c r="I197" t="str">
        <f>個人種目!AM201</f>
        <v/>
      </c>
      <c r="J197" s="26"/>
      <c r="K197" t="str">
        <f>IF(C197="","",所属1!$A$2)</f>
        <v/>
      </c>
    </row>
    <row r="198" spans="1:11" x14ac:dyDescent="0.15">
      <c r="A198" t="str">
        <f>IF(個人種目!AJ202=0,"",個人種目!AI202)</f>
        <v/>
      </c>
      <c r="B198">
        <v>5</v>
      </c>
      <c r="C198" t="str">
        <f>個人種目!AH202</f>
        <v/>
      </c>
      <c r="D198" t="str">
        <f>個人種目!AN202</f>
        <v xml:space="preserve"> </v>
      </c>
      <c r="E198" s="35">
        <f>個人種目!B202</f>
        <v>0</v>
      </c>
      <c r="F198" t="str">
        <f>個人種目!O202</f>
        <v/>
      </c>
      <c r="G198" t="str">
        <f>個人種目!T202</f>
        <v/>
      </c>
      <c r="H198" t="str">
        <f>個人種目!U202</f>
        <v/>
      </c>
      <c r="I198" t="str">
        <f>個人種目!AM202</f>
        <v/>
      </c>
      <c r="J198" s="26"/>
      <c r="K198" t="str">
        <f>IF(C198="","",所属1!$A$2)</f>
        <v/>
      </c>
    </row>
    <row r="199" spans="1:11" x14ac:dyDescent="0.15">
      <c r="A199" t="str">
        <f>IF(個人種目!AJ203=0,"",個人種目!AI203)</f>
        <v/>
      </c>
      <c r="B199">
        <v>5</v>
      </c>
      <c r="C199" t="str">
        <f>個人種目!AH203</f>
        <v/>
      </c>
      <c r="D199" t="str">
        <f>個人種目!AN203</f>
        <v xml:space="preserve"> </v>
      </c>
      <c r="E199" s="35">
        <f>個人種目!B203</f>
        <v>0</v>
      </c>
      <c r="F199" t="str">
        <f>個人種目!O203</f>
        <v/>
      </c>
      <c r="G199" t="str">
        <f>個人種目!T203</f>
        <v/>
      </c>
      <c r="H199" t="str">
        <f>個人種目!U203</f>
        <v/>
      </c>
      <c r="I199" t="str">
        <f>個人種目!AM203</f>
        <v/>
      </c>
      <c r="J199" s="26"/>
      <c r="K199" t="str">
        <f>IF(C199="","",所属1!$A$2)</f>
        <v/>
      </c>
    </row>
    <row r="200" spans="1:11" x14ac:dyDescent="0.15">
      <c r="A200" t="str">
        <f>IF(個人種目!AJ204=0,"",個人種目!AI204)</f>
        <v/>
      </c>
      <c r="B200">
        <v>5</v>
      </c>
      <c r="C200" t="str">
        <f>個人種目!AH204</f>
        <v/>
      </c>
      <c r="D200" t="str">
        <f>個人種目!AN204</f>
        <v xml:space="preserve"> </v>
      </c>
      <c r="E200" s="35">
        <f>個人種目!B204</f>
        <v>0</v>
      </c>
      <c r="F200" t="str">
        <f>個人種目!O204</f>
        <v/>
      </c>
      <c r="G200" t="str">
        <f>個人種目!T204</f>
        <v/>
      </c>
      <c r="H200" t="str">
        <f>個人種目!U204</f>
        <v/>
      </c>
      <c r="I200" t="str">
        <f>個人種目!AM204</f>
        <v/>
      </c>
      <c r="J200" s="26"/>
      <c r="K200" t="str">
        <f>IF(C200="","",所属1!$A$2)</f>
        <v/>
      </c>
    </row>
    <row r="201" spans="1:11" x14ac:dyDescent="0.15">
      <c r="A201" t="str">
        <f>IF(個人種目!AJ205=0,"",個人種目!AI205)</f>
        <v/>
      </c>
      <c r="B201">
        <v>5</v>
      </c>
      <c r="C201" t="str">
        <f>個人種目!AH205</f>
        <v/>
      </c>
      <c r="D201" t="str">
        <f>個人種目!AN205</f>
        <v xml:space="preserve"> </v>
      </c>
      <c r="E201" s="35">
        <f>個人種目!B205</f>
        <v>0</v>
      </c>
      <c r="F201" t="str">
        <f>個人種目!O205</f>
        <v/>
      </c>
      <c r="G201" t="str">
        <f>個人種目!T205</f>
        <v/>
      </c>
      <c r="H201" t="str">
        <f>個人種目!U205</f>
        <v/>
      </c>
      <c r="I201" t="str">
        <f>個人種目!AM205</f>
        <v/>
      </c>
      <c r="J201" s="26"/>
      <c r="K201" t="str">
        <f>IF(C201="","",所属1!$A$2)</f>
        <v/>
      </c>
    </row>
    <row r="202" spans="1:11" x14ac:dyDescent="0.15">
      <c r="A202" t="str">
        <f>IF(個人種目!AJ206=0,"",個人種目!AI206)</f>
        <v/>
      </c>
      <c r="B202">
        <v>5</v>
      </c>
      <c r="C202" t="str">
        <f>個人種目!AH206</f>
        <v/>
      </c>
      <c r="D202" t="str">
        <f>個人種目!AN206</f>
        <v xml:space="preserve"> </v>
      </c>
      <c r="E202" s="35">
        <f>個人種目!B206</f>
        <v>0</v>
      </c>
      <c r="F202" t="str">
        <f>個人種目!O206</f>
        <v/>
      </c>
      <c r="G202" t="str">
        <f>個人種目!T206</f>
        <v/>
      </c>
      <c r="H202" t="str">
        <f>個人種目!U206</f>
        <v/>
      </c>
      <c r="I202" t="str">
        <f>個人種目!AM206</f>
        <v/>
      </c>
      <c r="J202" s="26"/>
      <c r="K202" t="str">
        <f>IF(C202="","",所属1!$A$2)</f>
        <v/>
      </c>
    </row>
    <row r="203" spans="1:11" x14ac:dyDescent="0.15">
      <c r="A203" s="36" t="str">
        <f>IF(個人種目!AJ207=0,"",個人種目!AI207)</f>
        <v/>
      </c>
      <c r="B203" s="36">
        <v>5</v>
      </c>
      <c r="C203" s="36" t="str">
        <f>個人種目!AH207</f>
        <v/>
      </c>
      <c r="D203" s="36" t="str">
        <f>個人種目!AN207</f>
        <v xml:space="preserve"> </v>
      </c>
      <c r="E203" s="37">
        <f>個人種目!B207</f>
        <v>0</v>
      </c>
      <c r="F203" s="36" t="str">
        <f>個人種目!O207</f>
        <v/>
      </c>
      <c r="G203" s="36" t="str">
        <f>個人種目!T207</f>
        <v/>
      </c>
      <c r="H203" s="36" t="str">
        <f>個人種目!U207</f>
        <v/>
      </c>
      <c r="I203" s="36" t="str">
        <f>個人種目!AM207</f>
        <v/>
      </c>
      <c r="J203" s="42"/>
      <c r="K203" s="36" t="str">
        <f>IF(C203="","",所属1!$A$2)</f>
        <v/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G809"/>
  <sheetViews>
    <sheetView workbookViewId="0">
      <pane ySplit="1" topLeftCell="A2" activePane="bottomLeft" state="frozen"/>
      <selection activeCell="R3" sqref="R3"/>
      <selection pane="bottomLeft"/>
    </sheetView>
  </sheetViews>
  <sheetFormatPr defaultColWidth="9" defaultRowHeight="12" x14ac:dyDescent="0.15"/>
  <cols>
    <col min="1" max="1" width="7.42578125" customWidth="1"/>
    <col min="2" max="2" width="7.140625" customWidth="1"/>
    <col min="3" max="3" width="6.140625" customWidth="1"/>
    <col min="4" max="4" width="7.140625" customWidth="1"/>
    <col min="6" max="6" width="5.5703125" customWidth="1"/>
    <col min="7" max="7" width="17.85546875" customWidth="1"/>
  </cols>
  <sheetData>
    <row r="1" spans="1:7" x14ac:dyDescent="0.15">
      <c r="A1" t="s">
        <v>38</v>
      </c>
      <c r="B1" t="s">
        <v>44</v>
      </c>
      <c r="C1" t="s">
        <v>45</v>
      </c>
      <c r="D1" t="s">
        <v>41</v>
      </c>
      <c r="E1" t="s">
        <v>46</v>
      </c>
      <c r="F1" t="s">
        <v>39</v>
      </c>
      <c r="G1" t="s">
        <v>47</v>
      </c>
    </row>
    <row r="2" spans="1:7" x14ac:dyDescent="0.15">
      <c r="A2" t="str">
        <f>IF(OR(,個人種目!G6="",個人種目!H6=""),"",個人種目!AI6)</f>
        <v/>
      </c>
      <c r="B2" t="str">
        <f>個人種目!AO6</f>
        <v/>
      </c>
      <c r="C2" t="str">
        <f>個人種目!AS6</f>
        <v/>
      </c>
      <c r="D2" t="str">
        <f>個人種目!AM6</f>
        <v/>
      </c>
      <c r="E2">
        <v>0</v>
      </c>
      <c r="F2">
        <v>0</v>
      </c>
      <c r="G2" t="str">
        <f>個人種目!AW6</f>
        <v>999:99.99</v>
      </c>
    </row>
    <row r="3" spans="1:7" x14ac:dyDescent="0.15">
      <c r="A3" t="str">
        <f>IF(OR(,個人種目!G7="",個人種目!H7=""),"",個人種目!AI7)</f>
        <v/>
      </c>
      <c r="B3" t="str">
        <f>個人種目!AO7</f>
        <v/>
      </c>
      <c r="C3" t="str">
        <f>個人種目!AS7</f>
        <v/>
      </c>
      <c r="D3" t="str">
        <f>個人種目!AM7</f>
        <v/>
      </c>
      <c r="E3">
        <v>0</v>
      </c>
      <c r="F3">
        <v>0</v>
      </c>
      <c r="G3" t="str">
        <f>個人種目!AW7</f>
        <v>999:99.99</v>
      </c>
    </row>
    <row r="4" spans="1:7" x14ac:dyDescent="0.15">
      <c r="A4" t="str">
        <f>IF(OR(,個人種目!G8="",個人種目!H8=""),"",個人種目!AI8)</f>
        <v/>
      </c>
      <c r="B4" t="str">
        <f>個人種目!AO8</f>
        <v/>
      </c>
      <c r="C4" t="str">
        <f>個人種目!AS8</f>
        <v/>
      </c>
      <c r="D4" t="str">
        <f>個人種目!AM8</f>
        <v/>
      </c>
      <c r="E4">
        <v>0</v>
      </c>
      <c r="F4">
        <v>0</v>
      </c>
      <c r="G4" t="str">
        <f>個人種目!AW8</f>
        <v>999:99.99</v>
      </c>
    </row>
    <row r="5" spans="1:7" x14ac:dyDescent="0.15">
      <c r="A5" t="str">
        <f>IF(OR(,個人種目!G9="",個人種目!H9=""),"",個人種目!AI9)</f>
        <v/>
      </c>
      <c r="B5" t="str">
        <f>個人種目!AO9</f>
        <v/>
      </c>
      <c r="C5" t="str">
        <f>個人種目!AS9</f>
        <v/>
      </c>
      <c r="D5" t="str">
        <f>個人種目!AM9</f>
        <v/>
      </c>
      <c r="E5">
        <v>0</v>
      </c>
      <c r="F5">
        <v>0</v>
      </c>
      <c r="G5" t="str">
        <f>個人種目!AW9</f>
        <v>999:99.99</v>
      </c>
    </row>
    <row r="6" spans="1:7" x14ac:dyDescent="0.15">
      <c r="A6" t="str">
        <f>IF(OR(,個人種目!G10="",個人種目!H10=""),"",個人種目!AI10)</f>
        <v/>
      </c>
      <c r="B6" t="str">
        <f>個人種目!AO10</f>
        <v/>
      </c>
      <c r="C6" t="str">
        <f>個人種目!AS10</f>
        <v/>
      </c>
      <c r="D6" t="str">
        <f>個人種目!AM10</f>
        <v/>
      </c>
      <c r="E6">
        <v>0</v>
      </c>
      <c r="F6">
        <v>0</v>
      </c>
      <c r="G6" t="str">
        <f>個人種目!AW10</f>
        <v>999:99.99</v>
      </c>
    </row>
    <row r="7" spans="1:7" x14ac:dyDescent="0.15">
      <c r="A7" t="str">
        <f>IF(OR(,個人種目!G11="",個人種目!H11=""),"",個人種目!AI11)</f>
        <v/>
      </c>
      <c r="B7" t="str">
        <f>個人種目!AO11</f>
        <v/>
      </c>
      <c r="C7" t="str">
        <f>個人種目!AS11</f>
        <v/>
      </c>
      <c r="D7" t="str">
        <f>個人種目!AM11</f>
        <v/>
      </c>
      <c r="E7">
        <v>0</v>
      </c>
      <c r="F7">
        <v>0</v>
      </c>
      <c r="G7" t="str">
        <f>個人種目!AW11</f>
        <v>999:99.99</v>
      </c>
    </row>
    <row r="8" spans="1:7" x14ac:dyDescent="0.15">
      <c r="A8" t="str">
        <f>IF(OR(,個人種目!G12="",個人種目!H12=""),"",個人種目!AI12)</f>
        <v/>
      </c>
      <c r="B8" t="str">
        <f>個人種目!AO12</f>
        <v/>
      </c>
      <c r="C8" t="str">
        <f>個人種目!AS12</f>
        <v/>
      </c>
      <c r="D8" t="str">
        <f>個人種目!AM12</f>
        <v/>
      </c>
      <c r="E8">
        <v>0</v>
      </c>
      <c r="F8">
        <v>0</v>
      </c>
      <c r="G8" t="str">
        <f>個人種目!AW12</f>
        <v>999:99.99</v>
      </c>
    </row>
    <row r="9" spans="1:7" x14ac:dyDescent="0.15">
      <c r="A9" t="str">
        <f>IF(OR(,個人種目!G13="",個人種目!H13=""),"",個人種目!AI13)</f>
        <v/>
      </c>
      <c r="B9" t="str">
        <f>個人種目!AO13</f>
        <v/>
      </c>
      <c r="C9" t="str">
        <f>個人種目!AS13</f>
        <v/>
      </c>
      <c r="D9" t="str">
        <f>個人種目!AM13</f>
        <v/>
      </c>
      <c r="E9">
        <v>0</v>
      </c>
      <c r="F9">
        <v>0</v>
      </c>
      <c r="G9" t="str">
        <f>個人種目!AW13</f>
        <v>999:99.99</v>
      </c>
    </row>
    <row r="10" spans="1:7" x14ac:dyDescent="0.15">
      <c r="A10" t="str">
        <f>IF(OR(,個人種目!G14="",個人種目!H14=""),"",個人種目!AI14)</f>
        <v/>
      </c>
      <c r="B10" t="str">
        <f>個人種目!AO14</f>
        <v/>
      </c>
      <c r="C10" t="str">
        <f>個人種目!AS14</f>
        <v/>
      </c>
      <c r="D10" t="str">
        <f>個人種目!AM14</f>
        <v/>
      </c>
      <c r="E10">
        <v>0</v>
      </c>
      <c r="F10">
        <v>0</v>
      </c>
      <c r="G10" t="str">
        <f>個人種目!AW14</f>
        <v>999:99.99</v>
      </c>
    </row>
    <row r="11" spans="1:7" x14ac:dyDescent="0.15">
      <c r="A11" t="str">
        <f>IF(OR(,個人種目!G15="",個人種目!H15=""),"",個人種目!AI15)</f>
        <v/>
      </c>
      <c r="B11" t="str">
        <f>個人種目!AO15</f>
        <v/>
      </c>
      <c r="C11" t="str">
        <f>個人種目!AS15</f>
        <v/>
      </c>
      <c r="D11" t="str">
        <f>個人種目!AM15</f>
        <v/>
      </c>
      <c r="E11">
        <v>0</v>
      </c>
      <c r="F11">
        <v>0</v>
      </c>
      <c r="G11" t="str">
        <f>個人種目!AW15</f>
        <v>999:99.99</v>
      </c>
    </row>
    <row r="12" spans="1:7" x14ac:dyDescent="0.15">
      <c r="A12" t="str">
        <f>IF(OR(,個人種目!G16="",個人種目!H16=""),"",個人種目!AI16)</f>
        <v/>
      </c>
      <c r="B12" t="str">
        <f>個人種目!AO16</f>
        <v/>
      </c>
      <c r="C12" t="str">
        <f>個人種目!AS16</f>
        <v/>
      </c>
      <c r="D12" t="str">
        <f>個人種目!AM16</f>
        <v/>
      </c>
      <c r="E12">
        <v>0</v>
      </c>
      <c r="F12">
        <v>0</v>
      </c>
      <c r="G12" t="str">
        <f>個人種目!AW16</f>
        <v>999:99.99</v>
      </c>
    </row>
    <row r="13" spans="1:7" x14ac:dyDescent="0.15">
      <c r="A13" t="str">
        <f>IF(OR(,個人種目!G17="",個人種目!H17=""),"",個人種目!AI17)</f>
        <v/>
      </c>
      <c r="B13" t="str">
        <f>個人種目!AO17</f>
        <v/>
      </c>
      <c r="C13" t="str">
        <f>個人種目!AS17</f>
        <v/>
      </c>
      <c r="D13" t="str">
        <f>個人種目!AM17</f>
        <v/>
      </c>
      <c r="E13">
        <v>0</v>
      </c>
      <c r="F13">
        <v>0</v>
      </c>
      <c r="G13" t="str">
        <f>個人種目!AW17</f>
        <v>999:99.99</v>
      </c>
    </row>
    <row r="14" spans="1:7" x14ac:dyDescent="0.15">
      <c r="A14" t="str">
        <f>IF(OR(,個人種目!G18="",個人種目!H18=""),"",個人種目!AI18)</f>
        <v/>
      </c>
      <c r="B14" t="str">
        <f>個人種目!AO18</f>
        <v/>
      </c>
      <c r="C14" t="str">
        <f>個人種目!AS18</f>
        <v/>
      </c>
      <c r="D14" t="str">
        <f>個人種目!AM18</f>
        <v/>
      </c>
      <c r="E14">
        <v>0</v>
      </c>
      <c r="F14">
        <v>0</v>
      </c>
      <c r="G14" t="str">
        <f>個人種目!AW18</f>
        <v>999:99.99</v>
      </c>
    </row>
    <row r="15" spans="1:7" x14ac:dyDescent="0.15">
      <c r="A15" t="str">
        <f>IF(OR(,個人種目!G19="",個人種目!H19=""),"",個人種目!AI19)</f>
        <v/>
      </c>
      <c r="B15" t="str">
        <f>個人種目!AO19</f>
        <v/>
      </c>
      <c r="C15" t="str">
        <f>個人種目!AS19</f>
        <v/>
      </c>
      <c r="D15" t="str">
        <f>個人種目!AM19</f>
        <v/>
      </c>
      <c r="E15">
        <v>0</v>
      </c>
      <c r="F15">
        <v>0</v>
      </c>
      <c r="G15" t="str">
        <f>個人種目!AW19</f>
        <v>999:99.99</v>
      </c>
    </row>
    <row r="16" spans="1:7" x14ac:dyDescent="0.15">
      <c r="A16" t="str">
        <f>IF(OR(,個人種目!G20="",個人種目!H20=""),"",個人種目!AI20)</f>
        <v/>
      </c>
      <c r="B16" t="str">
        <f>個人種目!AO20</f>
        <v/>
      </c>
      <c r="C16" t="str">
        <f>個人種目!AS20</f>
        <v/>
      </c>
      <c r="D16" t="str">
        <f>個人種目!AM20</f>
        <v/>
      </c>
      <c r="E16">
        <v>0</v>
      </c>
      <c r="F16">
        <v>0</v>
      </c>
      <c r="G16" t="str">
        <f>個人種目!AW20</f>
        <v>999:99.99</v>
      </c>
    </row>
    <row r="17" spans="1:7" x14ac:dyDescent="0.15">
      <c r="A17" t="str">
        <f>IF(OR(,個人種目!G21="",個人種目!H21=""),"",個人種目!AI21)</f>
        <v/>
      </c>
      <c r="B17" t="str">
        <f>個人種目!AO21</f>
        <v/>
      </c>
      <c r="C17" t="str">
        <f>個人種目!AS21</f>
        <v/>
      </c>
      <c r="D17" t="str">
        <f>個人種目!AM21</f>
        <v/>
      </c>
      <c r="E17">
        <v>0</v>
      </c>
      <c r="F17">
        <v>0</v>
      </c>
      <c r="G17" t="str">
        <f>個人種目!AW21</f>
        <v>999:99.99</v>
      </c>
    </row>
    <row r="18" spans="1:7" x14ac:dyDescent="0.15">
      <c r="A18" t="str">
        <f>IF(OR(,個人種目!G22="",個人種目!H22=""),"",個人種目!AI22)</f>
        <v/>
      </c>
      <c r="B18" t="str">
        <f>個人種目!AO22</f>
        <v/>
      </c>
      <c r="C18" t="str">
        <f>個人種目!AS22</f>
        <v/>
      </c>
      <c r="D18" t="str">
        <f>個人種目!AM22</f>
        <v/>
      </c>
      <c r="E18">
        <v>0</v>
      </c>
      <c r="F18">
        <v>0</v>
      </c>
      <c r="G18" t="str">
        <f>個人種目!AW22</f>
        <v>999:99.99</v>
      </c>
    </row>
    <row r="19" spans="1:7" x14ac:dyDescent="0.15">
      <c r="A19" t="str">
        <f>IF(OR(,個人種目!G23="",個人種目!H23=""),"",個人種目!AI23)</f>
        <v/>
      </c>
      <c r="B19" t="str">
        <f>個人種目!AO23</f>
        <v/>
      </c>
      <c r="C19" t="str">
        <f>個人種目!AS23</f>
        <v/>
      </c>
      <c r="D19" t="str">
        <f>個人種目!AM23</f>
        <v/>
      </c>
      <c r="E19">
        <v>0</v>
      </c>
      <c r="F19">
        <v>0</v>
      </c>
      <c r="G19" t="str">
        <f>個人種目!AW23</f>
        <v>999:99.99</v>
      </c>
    </row>
    <row r="20" spans="1:7" x14ac:dyDescent="0.15">
      <c r="A20" t="str">
        <f>IF(OR(,個人種目!G24="",個人種目!H24=""),"",個人種目!AI24)</f>
        <v/>
      </c>
      <c r="B20" t="str">
        <f>個人種目!AO24</f>
        <v/>
      </c>
      <c r="C20" t="str">
        <f>個人種目!AS24</f>
        <v/>
      </c>
      <c r="D20" t="str">
        <f>個人種目!AM24</f>
        <v/>
      </c>
      <c r="E20">
        <v>0</v>
      </c>
      <c r="F20">
        <v>0</v>
      </c>
      <c r="G20" t="str">
        <f>個人種目!AW24</f>
        <v>999:99.99</v>
      </c>
    </row>
    <row r="21" spans="1:7" x14ac:dyDescent="0.15">
      <c r="A21" t="str">
        <f>IF(OR(,個人種目!G25="",個人種目!H25=""),"",個人種目!AI25)</f>
        <v/>
      </c>
      <c r="B21" t="str">
        <f>個人種目!AO25</f>
        <v/>
      </c>
      <c r="C21" t="str">
        <f>個人種目!AS25</f>
        <v/>
      </c>
      <c r="D21" t="str">
        <f>個人種目!AM25</f>
        <v/>
      </c>
      <c r="E21">
        <v>0</v>
      </c>
      <c r="F21">
        <v>0</v>
      </c>
      <c r="G21" t="str">
        <f>個人種目!AW25</f>
        <v>999:99.99</v>
      </c>
    </row>
    <row r="22" spans="1:7" x14ac:dyDescent="0.15">
      <c r="A22" t="str">
        <f>IF(OR(,個人種目!G26="",個人種目!H26=""),"",個人種目!AI26)</f>
        <v/>
      </c>
      <c r="B22" t="str">
        <f>個人種目!AO26</f>
        <v/>
      </c>
      <c r="C22" t="str">
        <f>個人種目!AS26</f>
        <v/>
      </c>
      <c r="D22" t="str">
        <f>個人種目!AM26</f>
        <v/>
      </c>
      <c r="E22">
        <v>0</v>
      </c>
      <c r="F22">
        <v>0</v>
      </c>
      <c r="G22" t="str">
        <f>個人種目!AW26</f>
        <v>999:99.99</v>
      </c>
    </row>
    <row r="23" spans="1:7" x14ac:dyDescent="0.15">
      <c r="A23" t="str">
        <f>IF(OR(,個人種目!G27="",個人種目!H27=""),"",個人種目!AI27)</f>
        <v/>
      </c>
      <c r="B23" t="str">
        <f>個人種目!AO27</f>
        <v/>
      </c>
      <c r="C23" t="str">
        <f>個人種目!AS27</f>
        <v/>
      </c>
      <c r="D23" t="str">
        <f>個人種目!AM27</f>
        <v/>
      </c>
      <c r="E23">
        <v>0</v>
      </c>
      <c r="F23">
        <v>0</v>
      </c>
      <c r="G23" t="str">
        <f>個人種目!AW27</f>
        <v>999:99.99</v>
      </c>
    </row>
    <row r="24" spans="1:7" x14ac:dyDescent="0.15">
      <c r="A24" t="str">
        <f>IF(OR(,個人種目!G28="",個人種目!H28=""),"",個人種目!AI28)</f>
        <v/>
      </c>
      <c r="B24" t="str">
        <f>個人種目!AO28</f>
        <v/>
      </c>
      <c r="C24" t="str">
        <f>個人種目!AS28</f>
        <v/>
      </c>
      <c r="D24" t="str">
        <f>個人種目!AM28</f>
        <v/>
      </c>
      <c r="E24">
        <v>0</v>
      </c>
      <c r="F24">
        <v>0</v>
      </c>
      <c r="G24" t="str">
        <f>個人種目!AW28</f>
        <v>999:99.99</v>
      </c>
    </row>
    <row r="25" spans="1:7" x14ac:dyDescent="0.15">
      <c r="A25" t="str">
        <f>IF(OR(,個人種目!G29="",個人種目!H29=""),"",個人種目!AI29)</f>
        <v/>
      </c>
      <c r="B25" t="str">
        <f>個人種目!AO29</f>
        <v/>
      </c>
      <c r="C25" t="str">
        <f>個人種目!AS29</f>
        <v/>
      </c>
      <c r="D25" t="str">
        <f>個人種目!AM29</f>
        <v/>
      </c>
      <c r="E25">
        <v>0</v>
      </c>
      <c r="F25">
        <v>0</v>
      </c>
      <c r="G25" t="str">
        <f>個人種目!AW29</f>
        <v>999:99.99</v>
      </c>
    </row>
    <row r="26" spans="1:7" x14ac:dyDescent="0.15">
      <c r="A26" t="str">
        <f>IF(OR(,個人種目!G30="",個人種目!H30=""),"",個人種目!AI30)</f>
        <v/>
      </c>
      <c r="B26" t="str">
        <f>個人種目!AO30</f>
        <v/>
      </c>
      <c r="C26" t="str">
        <f>個人種目!AS30</f>
        <v/>
      </c>
      <c r="D26" t="str">
        <f>個人種目!AM30</f>
        <v/>
      </c>
      <c r="E26">
        <v>0</v>
      </c>
      <c r="F26">
        <v>0</v>
      </c>
      <c r="G26" t="str">
        <f>個人種目!AW30</f>
        <v>999:99.99</v>
      </c>
    </row>
    <row r="27" spans="1:7" x14ac:dyDescent="0.15">
      <c r="A27" t="str">
        <f>IF(OR(,個人種目!G31="",個人種目!H31=""),"",個人種目!AI31)</f>
        <v/>
      </c>
      <c r="B27" t="str">
        <f>個人種目!AO31</f>
        <v/>
      </c>
      <c r="C27" t="str">
        <f>個人種目!AS31</f>
        <v/>
      </c>
      <c r="D27" t="str">
        <f>個人種目!AM31</f>
        <v/>
      </c>
      <c r="E27">
        <v>0</v>
      </c>
      <c r="F27">
        <v>0</v>
      </c>
      <c r="G27" t="str">
        <f>個人種目!AW31</f>
        <v>999:99.99</v>
      </c>
    </row>
    <row r="28" spans="1:7" x14ac:dyDescent="0.15">
      <c r="A28" t="str">
        <f>IF(OR(,個人種目!G32="",個人種目!H32=""),"",個人種目!AI32)</f>
        <v/>
      </c>
      <c r="B28" t="str">
        <f>個人種目!AO32</f>
        <v/>
      </c>
      <c r="C28" t="str">
        <f>個人種目!AS32</f>
        <v/>
      </c>
      <c r="D28" t="str">
        <f>個人種目!AM32</f>
        <v/>
      </c>
      <c r="E28">
        <v>0</v>
      </c>
      <c r="F28">
        <v>0</v>
      </c>
      <c r="G28" t="str">
        <f>個人種目!AW32</f>
        <v>999:99.99</v>
      </c>
    </row>
    <row r="29" spans="1:7" x14ac:dyDescent="0.15">
      <c r="A29" t="str">
        <f>IF(OR(,個人種目!G33="",個人種目!H33=""),"",個人種目!AI33)</f>
        <v/>
      </c>
      <c r="B29" t="str">
        <f>個人種目!AO33</f>
        <v/>
      </c>
      <c r="C29" t="str">
        <f>個人種目!AS33</f>
        <v/>
      </c>
      <c r="D29" t="str">
        <f>個人種目!AM33</f>
        <v/>
      </c>
      <c r="E29">
        <v>0</v>
      </c>
      <c r="F29">
        <v>0</v>
      </c>
      <c r="G29" t="str">
        <f>個人種目!AW33</f>
        <v>999:99.99</v>
      </c>
    </row>
    <row r="30" spans="1:7" x14ac:dyDescent="0.15">
      <c r="A30" t="str">
        <f>IF(OR(,個人種目!G34="",個人種目!H34=""),"",個人種目!AI34)</f>
        <v/>
      </c>
      <c r="B30" t="str">
        <f>個人種目!AO34</f>
        <v/>
      </c>
      <c r="C30" t="str">
        <f>個人種目!AS34</f>
        <v/>
      </c>
      <c r="D30" t="str">
        <f>個人種目!AM34</f>
        <v/>
      </c>
      <c r="E30">
        <v>0</v>
      </c>
      <c r="F30">
        <v>0</v>
      </c>
      <c r="G30" t="str">
        <f>個人種目!AW34</f>
        <v>999:99.99</v>
      </c>
    </row>
    <row r="31" spans="1:7" x14ac:dyDescent="0.15">
      <c r="A31" t="str">
        <f>IF(OR(,個人種目!G35="",個人種目!H35=""),"",個人種目!AI35)</f>
        <v/>
      </c>
      <c r="B31" t="str">
        <f>個人種目!AO35</f>
        <v/>
      </c>
      <c r="C31" t="str">
        <f>個人種目!AS35</f>
        <v/>
      </c>
      <c r="D31" t="str">
        <f>個人種目!AM35</f>
        <v/>
      </c>
      <c r="E31">
        <v>0</v>
      </c>
      <c r="F31">
        <v>0</v>
      </c>
      <c r="G31" t="str">
        <f>個人種目!AW35</f>
        <v>999:99.99</v>
      </c>
    </row>
    <row r="32" spans="1:7" x14ac:dyDescent="0.15">
      <c r="A32" t="str">
        <f>IF(OR(,個人種目!G36="",個人種目!H36=""),"",個人種目!AI36)</f>
        <v/>
      </c>
      <c r="B32" t="str">
        <f>個人種目!AO36</f>
        <v/>
      </c>
      <c r="C32" t="str">
        <f>個人種目!AS36</f>
        <v/>
      </c>
      <c r="D32" t="str">
        <f>個人種目!AM36</f>
        <v/>
      </c>
      <c r="E32">
        <v>0</v>
      </c>
      <c r="F32">
        <v>0</v>
      </c>
      <c r="G32" t="str">
        <f>個人種目!AW36</f>
        <v>999:99.99</v>
      </c>
    </row>
    <row r="33" spans="1:7" x14ac:dyDescent="0.15">
      <c r="A33" t="str">
        <f>IF(OR(,個人種目!G37="",個人種目!H37=""),"",個人種目!AI37)</f>
        <v/>
      </c>
      <c r="B33" t="str">
        <f>個人種目!AO37</f>
        <v/>
      </c>
      <c r="C33" t="str">
        <f>個人種目!AS37</f>
        <v/>
      </c>
      <c r="D33" t="str">
        <f>個人種目!AM37</f>
        <v/>
      </c>
      <c r="E33">
        <v>0</v>
      </c>
      <c r="F33">
        <v>0</v>
      </c>
      <c r="G33" t="str">
        <f>個人種目!AW37</f>
        <v>999:99.99</v>
      </c>
    </row>
    <row r="34" spans="1:7" x14ac:dyDescent="0.15">
      <c r="A34" t="str">
        <f>IF(OR(,個人種目!G38="",個人種目!H38=""),"",個人種目!AI38)</f>
        <v/>
      </c>
      <c r="B34" t="str">
        <f>個人種目!AO38</f>
        <v/>
      </c>
      <c r="C34" t="str">
        <f>個人種目!AS38</f>
        <v/>
      </c>
      <c r="D34" t="str">
        <f>個人種目!AM38</f>
        <v/>
      </c>
      <c r="E34">
        <v>0</v>
      </c>
      <c r="F34">
        <v>0</v>
      </c>
      <c r="G34" t="str">
        <f>個人種目!AW38</f>
        <v>999:99.99</v>
      </c>
    </row>
    <row r="35" spans="1:7" x14ac:dyDescent="0.15">
      <c r="A35" t="str">
        <f>IF(OR(,個人種目!G39="",個人種目!H39=""),"",個人種目!AI39)</f>
        <v/>
      </c>
      <c r="B35" t="str">
        <f>個人種目!AO39</f>
        <v/>
      </c>
      <c r="C35" t="str">
        <f>個人種目!AS39</f>
        <v/>
      </c>
      <c r="D35" t="str">
        <f>個人種目!AM39</f>
        <v/>
      </c>
      <c r="E35">
        <v>0</v>
      </c>
      <c r="F35">
        <v>0</v>
      </c>
      <c r="G35" t="str">
        <f>個人種目!AW39</f>
        <v>999:99.99</v>
      </c>
    </row>
    <row r="36" spans="1:7" x14ac:dyDescent="0.15">
      <c r="A36" t="str">
        <f>IF(OR(,個人種目!G40="",個人種目!H40=""),"",個人種目!AI40)</f>
        <v/>
      </c>
      <c r="B36" t="str">
        <f>個人種目!AO40</f>
        <v/>
      </c>
      <c r="C36" t="str">
        <f>個人種目!AS40</f>
        <v/>
      </c>
      <c r="D36" t="str">
        <f>個人種目!AM40</f>
        <v/>
      </c>
      <c r="E36">
        <v>0</v>
      </c>
      <c r="F36">
        <v>0</v>
      </c>
      <c r="G36" t="str">
        <f>個人種目!AW40</f>
        <v>999:99.99</v>
      </c>
    </row>
    <row r="37" spans="1:7" x14ac:dyDescent="0.15">
      <c r="A37" t="str">
        <f>IF(OR(,個人種目!G41="",個人種目!H41=""),"",個人種目!AI41)</f>
        <v/>
      </c>
      <c r="B37" t="str">
        <f>個人種目!AO41</f>
        <v/>
      </c>
      <c r="C37" t="str">
        <f>個人種目!AS41</f>
        <v/>
      </c>
      <c r="D37" t="str">
        <f>個人種目!AM41</f>
        <v/>
      </c>
      <c r="E37">
        <v>0</v>
      </c>
      <c r="F37">
        <v>0</v>
      </c>
      <c r="G37" t="str">
        <f>個人種目!AW41</f>
        <v>999:99.99</v>
      </c>
    </row>
    <row r="38" spans="1:7" x14ac:dyDescent="0.15">
      <c r="A38" t="str">
        <f>IF(OR(,個人種目!G42="",個人種目!H42=""),"",個人種目!AI42)</f>
        <v/>
      </c>
      <c r="B38" t="str">
        <f>個人種目!AO42</f>
        <v/>
      </c>
      <c r="C38" t="str">
        <f>個人種目!AS42</f>
        <v/>
      </c>
      <c r="D38" t="str">
        <f>個人種目!AM42</f>
        <v/>
      </c>
      <c r="E38">
        <v>0</v>
      </c>
      <c r="F38">
        <v>0</v>
      </c>
      <c r="G38" t="str">
        <f>個人種目!AW42</f>
        <v>999:99.99</v>
      </c>
    </row>
    <row r="39" spans="1:7" x14ac:dyDescent="0.15">
      <c r="A39" t="str">
        <f>IF(OR(,個人種目!G43="",個人種目!H43=""),"",個人種目!AI43)</f>
        <v/>
      </c>
      <c r="B39" t="str">
        <f>個人種目!AO43</f>
        <v/>
      </c>
      <c r="C39" t="str">
        <f>個人種目!AS43</f>
        <v/>
      </c>
      <c r="D39" t="str">
        <f>個人種目!AM43</f>
        <v/>
      </c>
      <c r="E39">
        <v>0</v>
      </c>
      <c r="F39">
        <v>0</v>
      </c>
      <c r="G39" t="str">
        <f>個人種目!AW43</f>
        <v>999:99.99</v>
      </c>
    </row>
    <row r="40" spans="1:7" x14ac:dyDescent="0.15">
      <c r="A40" t="str">
        <f>IF(OR(,個人種目!G44="",個人種目!H44=""),"",個人種目!AI44)</f>
        <v/>
      </c>
      <c r="B40" t="str">
        <f>個人種目!AO44</f>
        <v/>
      </c>
      <c r="C40" t="str">
        <f>個人種目!AS44</f>
        <v/>
      </c>
      <c r="D40" t="str">
        <f>個人種目!AM44</f>
        <v/>
      </c>
      <c r="E40">
        <v>0</v>
      </c>
      <c r="F40">
        <v>0</v>
      </c>
      <c r="G40" t="str">
        <f>個人種目!AW44</f>
        <v>999:99.99</v>
      </c>
    </row>
    <row r="41" spans="1:7" x14ac:dyDescent="0.15">
      <c r="A41" t="str">
        <f>IF(OR(,個人種目!G45="",個人種目!H45=""),"",個人種目!AI45)</f>
        <v/>
      </c>
      <c r="B41" t="str">
        <f>個人種目!AO45</f>
        <v/>
      </c>
      <c r="C41" t="str">
        <f>個人種目!AS45</f>
        <v/>
      </c>
      <c r="D41" t="str">
        <f>個人種目!AM45</f>
        <v/>
      </c>
      <c r="E41">
        <v>0</v>
      </c>
      <c r="F41">
        <v>0</v>
      </c>
      <c r="G41" t="str">
        <f>個人種目!AW45</f>
        <v>999:99.99</v>
      </c>
    </row>
    <row r="42" spans="1:7" x14ac:dyDescent="0.15">
      <c r="A42" t="str">
        <f>IF(OR(,個人種目!G46="",個人種目!H46=""),"",個人種目!AI46)</f>
        <v/>
      </c>
      <c r="B42" t="str">
        <f>個人種目!AO46</f>
        <v/>
      </c>
      <c r="C42" t="str">
        <f>個人種目!AS46</f>
        <v/>
      </c>
      <c r="D42" t="str">
        <f>個人種目!AM46</f>
        <v/>
      </c>
      <c r="E42">
        <v>0</v>
      </c>
      <c r="F42">
        <v>0</v>
      </c>
      <c r="G42" t="str">
        <f>個人種目!AW46</f>
        <v>999:99.99</v>
      </c>
    </row>
    <row r="43" spans="1:7" x14ac:dyDescent="0.15">
      <c r="A43" t="str">
        <f>IF(OR(,個人種目!G47="",個人種目!H47=""),"",個人種目!AI47)</f>
        <v/>
      </c>
      <c r="B43" t="str">
        <f>個人種目!AO47</f>
        <v/>
      </c>
      <c r="C43" t="str">
        <f>個人種目!AS47</f>
        <v/>
      </c>
      <c r="D43" t="str">
        <f>個人種目!AM47</f>
        <v/>
      </c>
      <c r="E43">
        <v>0</v>
      </c>
      <c r="F43">
        <v>0</v>
      </c>
      <c r="G43" t="str">
        <f>個人種目!AW47</f>
        <v>999:99.99</v>
      </c>
    </row>
    <row r="44" spans="1:7" x14ac:dyDescent="0.15">
      <c r="A44" t="str">
        <f>IF(OR(,個人種目!G48="",個人種目!H48=""),"",個人種目!AI48)</f>
        <v/>
      </c>
      <c r="B44" t="str">
        <f>個人種目!AO48</f>
        <v/>
      </c>
      <c r="C44" t="str">
        <f>個人種目!AS48</f>
        <v/>
      </c>
      <c r="D44" t="str">
        <f>個人種目!AM48</f>
        <v/>
      </c>
      <c r="E44">
        <v>0</v>
      </c>
      <c r="F44">
        <v>0</v>
      </c>
      <c r="G44" t="str">
        <f>個人種目!AW48</f>
        <v>999:99.99</v>
      </c>
    </row>
    <row r="45" spans="1:7" x14ac:dyDescent="0.15">
      <c r="A45" t="str">
        <f>IF(OR(,個人種目!G49="",個人種目!H49=""),"",個人種目!AI49)</f>
        <v/>
      </c>
      <c r="B45" t="str">
        <f>個人種目!AO49</f>
        <v/>
      </c>
      <c r="C45" t="str">
        <f>個人種目!AS49</f>
        <v/>
      </c>
      <c r="D45" t="str">
        <f>個人種目!AM49</f>
        <v/>
      </c>
      <c r="E45">
        <v>0</v>
      </c>
      <c r="F45">
        <v>0</v>
      </c>
      <c r="G45" t="str">
        <f>個人種目!AW49</f>
        <v>999:99.99</v>
      </c>
    </row>
    <row r="46" spans="1:7" x14ac:dyDescent="0.15">
      <c r="A46" t="str">
        <f>IF(OR(,個人種目!G50="",個人種目!H50=""),"",個人種目!AI50)</f>
        <v/>
      </c>
      <c r="B46" t="str">
        <f>個人種目!AO50</f>
        <v/>
      </c>
      <c r="C46" t="str">
        <f>個人種目!AS50</f>
        <v/>
      </c>
      <c r="D46" t="str">
        <f>個人種目!AM50</f>
        <v/>
      </c>
      <c r="E46">
        <v>0</v>
      </c>
      <c r="F46">
        <v>0</v>
      </c>
      <c r="G46" t="str">
        <f>個人種目!AW50</f>
        <v>999:99.99</v>
      </c>
    </row>
    <row r="47" spans="1:7" x14ac:dyDescent="0.15">
      <c r="A47" t="str">
        <f>IF(OR(,個人種目!G51="",個人種目!H51=""),"",個人種目!AI51)</f>
        <v/>
      </c>
      <c r="B47" t="str">
        <f>個人種目!AO51</f>
        <v/>
      </c>
      <c r="C47" t="str">
        <f>個人種目!AS51</f>
        <v/>
      </c>
      <c r="D47" t="str">
        <f>個人種目!AM51</f>
        <v/>
      </c>
      <c r="E47">
        <v>0</v>
      </c>
      <c r="F47">
        <v>0</v>
      </c>
      <c r="G47" t="str">
        <f>個人種目!AW51</f>
        <v>999:99.99</v>
      </c>
    </row>
    <row r="48" spans="1:7" x14ac:dyDescent="0.15">
      <c r="A48" t="str">
        <f>IF(OR(,個人種目!G52="",個人種目!H52=""),"",個人種目!AI52)</f>
        <v/>
      </c>
      <c r="B48" t="str">
        <f>個人種目!AO52</f>
        <v/>
      </c>
      <c r="C48" t="str">
        <f>個人種目!AS52</f>
        <v/>
      </c>
      <c r="D48" t="str">
        <f>個人種目!AM52</f>
        <v/>
      </c>
      <c r="E48">
        <v>0</v>
      </c>
      <c r="F48">
        <v>0</v>
      </c>
      <c r="G48" t="str">
        <f>個人種目!AW52</f>
        <v>999:99.99</v>
      </c>
    </row>
    <row r="49" spans="1:7" x14ac:dyDescent="0.15">
      <c r="A49" t="str">
        <f>IF(OR(,個人種目!G53="",個人種目!H53=""),"",個人種目!AI53)</f>
        <v/>
      </c>
      <c r="B49" t="str">
        <f>個人種目!AO53</f>
        <v/>
      </c>
      <c r="C49" t="str">
        <f>個人種目!AS53</f>
        <v/>
      </c>
      <c r="D49" t="str">
        <f>個人種目!AM53</f>
        <v/>
      </c>
      <c r="E49">
        <v>0</v>
      </c>
      <c r="F49">
        <v>0</v>
      </c>
      <c r="G49" t="str">
        <f>個人種目!AW53</f>
        <v>999:99.99</v>
      </c>
    </row>
    <row r="50" spans="1:7" x14ac:dyDescent="0.15">
      <c r="A50" t="str">
        <f>IF(OR(,個人種目!G54="",個人種目!H54=""),"",個人種目!AI54)</f>
        <v/>
      </c>
      <c r="B50" t="str">
        <f>個人種目!AO54</f>
        <v/>
      </c>
      <c r="C50" t="str">
        <f>個人種目!AS54</f>
        <v/>
      </c>
      <c r="D50" t="str">
        <f>個人種目!AM54</f>
        <v/>
      </c>
      <c r="E50">
        <v>0</v>
      </c>
      <c r="F50">
        <v>0</v>
      </c>
      <c r="G50" t="str">
        <f>個人種目!AW54</f>
        <v>999:99.99</v>
      </c>
    </row>
    <row r="51" spans="1:7" x14ac:dyDescent="0.15">
      <c r="A51" t="str">
        <f>IF(OR(,個人種目!G55="",個人種目!H55=""),"",個人種目!AI55)</f>
        <v/>
      </c>
      <c r="B51" t="str">
        <f>個人種目!AO55</f>
        <v/>
      </c>
      <c r="C51" t="str">
        <f>個人種目!AS55</f>
        <v/>
      </c>
      <c r="D51" t="str">
        <f>個人種目!AM55</f>
        <v/>
      </c>
      <c r="E51">
        <v>0</v>
      </c>
      <c r="F51">
        <v>0</v>
      </c>
      <c r="G51" t="str">
        <f>個人種目!AW55</f>
        <v>999:99.99</v>
      </c>
    </row>
    <row r="52" spans="1:7" x14ac:dyDescent="0.15">
      <c r="A52" t="str">
        <f>IF(OR(,個人種目!G56="",個人種目!H56=""),"",個人種目!AI56)</f>
        <v/>
      </c>
      <c r="B52" t="str">
        <f>個人種目!AO56</f>
        <v/>
      </c>
      <c r="C52" t="str">
        <f>個人種目!AS56</f>
        <v/>
      </c>
      <c r="D52" t="str">
        <f>個人種目!AM56</f>
        <v/>
      </c>
      <c r="E52">
        <v>0</v>
      </c>
      <c r="F52">
        <v>0</v>
      </c>
      <c r="G52" t="str">
        <f>個人種目!AW56</f>
        <v>999:99.99</v>
      </c>
    </row>
    <row r="53" spans="1:7" x14ac:dyDescent="0.15">
      <c r="A53" t="str">
        <f>IF(OR(,個人種目!G57="",個人種目!H57=""),"",個人種目!AI57)</f>
        <v/>
      </c>
      <c r="B53" t="str">
        <f>個人種目!AO57</f>
        <v/>
      </c>
      <c r="C53" t="str">
        <f>個人種目!AS57</f>
        <v/>
      </c>
      <c r="D53" t="str">
        <f>個人種目!AM57</f>
        <v/>
      </c>
      <c r="E53">
        <v>0</v>
      </c>
      <c r="F53">
        <v>0</v>
      </c>
      <c r="G53" t="str">
        <f>個人種目!AW57</f>
        <v>999:99.99</v>
      </c>
    </row>
    <row r="54" spans="1:7" x14ac:dyDescent="0.15">
      <c r="A54" t="str">
        <f>IF(OR(,個人種目!G58="",個人種目!H58=""),"",個人種目!AI58)</f>
        <v/>
      </c>
      <c r="B54" t="str">
        <f>個人種目!AO58</f>
        <v/>
      </c>
      <c r="C54" t="str">
        <f>個人種目!AS58</f>
        <v/>
      </c>
      <c r="D54" t="str">
        <f>個人種目!AM58</f>
        <v/>
      </c>
      <c r="E54">
        <v>0</v>
      </c>
      <c r="F54">
        <v>0</v>
      </c>
      <c r="G54" t="str">
        <f>個人種目!AW58</f>
        <v>999:99.99</v>
      </c>
    </row>
    <row r="55" spans="1:7" x14ac:dyDescent="0.15">
      <c r="A55" t="str">
        <f>IF(OR(,個人種目!G59="",個人種目!H59=""),"",個人種目!AI59)</f>
        <v/>
      </c>
      <c r="B55" t="str">
        <f>個人種目!AO59</f>
        <v/>
      </c>
      <c r="C55" t="str">
        <f>個人種目!AS59</f>
        <v/>
      </c>
      <c r="D55" t="str">
        <f>個人種目!AM59</f>
        <v/>
      </c>
      <c r="E55">
        <v>0</v>
      </c>
      <c r="F55">
        <v>0</v>
      </c>
      <c r="G55" t="str">
        <f>個人種目!AW59</f>
        <v>999:99.99</v>
      </c>
    </row>
    <row r="56" spans="1:7" x14ac:dyDescent="0.15">
      <c r="A56" t="str">
        <f>IF(OR(,個人種目!G60="",個人種目!H60=""),"",個人種目!AI60)</f>
        <v/>
      </c>
      <c r="B56" t="str">
        <f>個人種目!AO60</f>
        <v/>
      </c>
      <c r="C56" t="str">
        <f>個人種目!AS60</f>
        <v/>
      </c>
      <c r="D56" t="str">
        <f>個人種目!AM60</f>
        <v/>
      </c>
      <c r="E56">
        <v>0</v>
      </c>
      <c r="F56">
        <v>0</v>
      </c>
      <c r="G56" t="str">
        <f>個人種目!AW60</f>
        <v>999:99.99</v>
      </c>
    </row>
    <row r="57" spans="1:7" x14ac:dyDescent="0.15">
      <c r="A57" t="str">
        <f>IF(OR(,個人種目!G61="",個人種目!H61=""),"",個人種目!AI61)</f>
        <v/>
      </c>
      <c r="B57" t="str">
        <f>個人種目!AO61</f>
        <v/>
      </c>
      <c r="C57" t="str">
        <f>個人種目!AS61</f>
        <v/>
      </c>
      <c r="D57" t="str">
        <f>個人種目!AM61</f>
        <v/>
      </c>
      <c r="E57">
        <v>0</v>
      </c>
      <c r="F57">
        <v>0</v>
      </c>
      <c r="G57" t="str">
        <f>個人種目!AW61</f>
        <v>999:99.99</v>
      </c>
    </row>
    <row r="58" spans="1:7" x14ac:dyDescent="0.15">
      <c r="A58" t="str">
        <f>IF(OR(,個人種目!G62="",個人種目!H62=""),"",個人種目!AI62)</f>
        <v/>
      </c>
      <c r="B58" t="str">
        <f>個人種目!AO62</f>
        <v/>
      </c>
      <c r="C58" t="str">
        <f>個人種目!AS62</f>
        <v/>
      </c>
      <c r="D58" t="str">
        <f>個人種目!AM62</f>
        <v/>
      </c>
      <c r="E58">
        <v>0</v>
      </c>
      <c r="F58">
        <v>0</v>
      </c>
      <c r="G58" t="str">
        <f>個人種目!AW62</f>
        <v>999:99.99</v>
      </c>
    </row>
    <row r="59" spans="1:7" x14ac:dyDescent="0.15">
      <c r="A59" t="str">
        <f>IF(OR(,個人種目!G63="",個人種目!H63=""),"",個人種目!AI63)</f>
        <v/>
      </c>
      <c r="B59" t="str">
        <f>個人種目!AO63</f>
        <v/>
      </c>
      <c r="C59" t="str">
        <f>個人種目!AS63</f>
        <v/>
      </c>
      <c r="D59" t="str">
        <f>個人種目!AM63</f>
        <v/>
      </c>
      <c r="E59">
        <v>0</v>
      </c>
      <c r="F59">
        <v>0</v>
      </c>
      <c r="G59" t="str">
        <f>個人種目!AW63</f>
        <v>999:99.99</v>
      </c>
    </row>
    <row r="60" spans="1:7" x14ac:dyDescent="0.15">
      <c r="A60" t="str">
        <f>IF(OR(,個人種目!G64="",個人種目!H64=""),"",個人種目!AI64)</f>
        <v/>
      </c>
      <c r="B60" t="str">
        <f>個人種目!AO64</f>
        <v/>
      </c>
      <c r="C60" t="str">
        <f>個人種目!AS64</f>
        <v/>
      </c>
      <c r="D60" t="str">
        <f>個人種目!AM64</f>
        <v/>
      </c>
      <c r="E60">
        <v>0</v>
      </c>
      <c r="F60">
        <v>0</v>
      </c>
      <c r="G60" t="str">
        <f>個人種目!AW64</f>
        <v>999:99.99</v>
      </c>
    </row>
    <row r="61" spans="1:7" x14ac:dyDescent="0.15">
      <c r="A61" t="str">
        <f>IF(OR(,個人種目!G65="",個人種目!H65=""),"",個人種目!AI65)</f>
        <v/>
      </c>
      <c r="B61" t="str">
        <f>個人種目!AO65</f>
        <v/>
      </c>
      <c r="C61" t="str">
        <f>個人種目!AS65</f>
        <v/>
      </c>
      <c r="D61" t="str">
        <f>個人種目!AM65</f>
        <v/>
      </c>
      <c r="E61">
        <v>0</v>
      </c>
      <c r="F61">
        <v>0</v>
      </c>
      <c r="G61" t="str">
        <f>個人種目!AW65</f>
        <v>999:99.99</v>
      </c>
    </row>
    <row r="62" spans="1:7" x14ac:dyDescent="0.15">
      <c r="A62" t="str">
        <f>IF(OR(,個人種目!G66="",個人種目!H66=""),"",個人種目!AI66)</f>
        <v/>
      </c>
      <c r="B62" t="str">
        <f>個人種目!AO66</f>
        <v/>
      </c>
      <c r="C62" t="str">
        <f>個人種目!AS66</f>
        <v/>
      </c>
      <c r="D62" t="str">
        <f>個人種目!AM66</f>
        <v/>
      </c>
      <c r="E62">
        <v>0</v>
      </c>
      <c r="F62">
        <v>0</v>
      </c>
      <c r="G62" t="str">
        <f>個人種目!AW66</f>
        <v>999:99.99</v>
      </c>
    </row>
    <row r="63" spans="1:7" x14ac:dyDescent="0.15">
      <c r="A63" t="str">
        <f>IF(OR(,個人種目!G67="",個人種目!H67=""),"",個人種目!AI67)</f>
        <v/>
      </c>
      <c r="B63" t="str">
        <f>個人種目!AO67</f>
        <v/>
      </c>
      <c r="C63" t="str">
        <f>個人種目!AS67</f>
        <v/>
      </c>
      <c r="D63" t="str">
        <f>個人種目!AM67</f>
        <v/>
      </c>
      <c r="E63">
        <v>0</v>
      </c>
      <c r="F63">
        <v>0</v>
      </c>
      <c r="G63" t="str">
        <f>個人種目!AW67</f>
        <v>999:99.99</v>
      </c>
    </row>
    <row r="64" spans="1:7" x14ac:dyDescent="0.15">
      <c r="A64" t="str">
        <f>IF(OR(,個人種目!G68="",個人種目!H68=""),"",個人種目!AI68)</f>
        <v/>
      </c>
      <c r="B64" t="str">
        <f>個人種目!AO68</f>
        <v/>
      </c>
      <c r="C64" t="str">
        <f>個人種目!AS68</f>
        <v/>
      </c>
      <c r="D64" t="str">
        <f>個人種目!AM68</f>
        <v/>
      </c>
      <c r="E64">
        <v>0</v>
      </c>
      <c r="F64">
        <v>0</v>
      </c>
      <c r="G64" t="str">
        <f>個人種目!AW68</f>
        <v>999:99.99</v>
      </c>
    </row>
    <row r="65" spans="1:7" x14ac:dyDescent="0.15">
      <c r="A65" t="str">
        <f>IF(OR(,個人種目!G69="",個人種目!H69=""),"",個人種目!AI69)</f>
        <v/>
      </c>
      <c r="B65" t="str">
        <f>個人種目!AO69</f>
        <v/>
      </c>
      <c r="C65" t="str">
        <f>個人種目!AS69</f>
        <v/>
      </c>
      <c r="D65" t="str">
        <f>個人種目!AM69</f>
        <v/>
      </c>
      <c r="E65">
        <v>0</v>
      </c>
      <c r="F65">
        <v>0</v>
      </c>
      <c r="G65" t="str">
        <f>個人種目!AW69</f>
        <v>999:99.99</v>
      </c>
    </row>
    <row r="66" spans="1:7" x14ac:dyDescent="0.15">
      <c r="A66" t="str">
        <f>IF(OR(,個人種目!G70="",個人種目!H70=""),"",個人種目!AI70)</f>
        <v/>
      </c>
      <c r="B66" t="str">
        <f>個人種目!AO70</f>
        <v/>
      </c>
      <c r="C66" t="str">
        <f>個人種目!AS70</f>
        <v/>
      </c>
      <c r="D66" t="str">
        <f>個人種目!AM70</f>
        <v/>
      </c>
      <c r="E66">
        <v>0</v>
      </c>
      <c r="F66">
        <v>0</v>
      </c>
      <c r="G66" t="str">
        <f>個人種目!AW70</f>
        <v>999:99.99</v>
      </c>
    </row>
    <row r="67" spans="1:7" x14ac:dyDescent="0.15">
      <c r="A67" t="str">
        <f>IF(OR(,個人種目!G71="",個人種目!H71=""),"",個人種目!AI71)</f>
        <v/>
      </c>
      <c r="B67" t="str">
        <f>個人種目!AO71</f>
        <v/>
      </c>
      <c r="C67" t="str">
        <f>個人種目!AS71</f>
        <v/>
      </c>
      <c r="D67" t="str">
        <f>個人種目!AM71</f>
        <v/>
      </c>
      <c r="E67">
        <v>0</v>
      </c>
      <c r="F67">
        <v>0</v>
      </c>
      <c r="G67" t="str">
        <f>個人種目!AW71</f>
        <v>999:99.99</v>
      </c>
    </row>
    <row r="68" spans="1:7" x14ac:dyDescent="0.15">
      <c r="A68" t="str">
        <f>IF(OR(,個人種目!G72="",個人種目!H72=""),"",個人種目!AI72)</f>
        <v/>
      </c>
      <c r="B68" t="str">
        <f>個人種目!AO72</f>
        <v/>
      </c>
      <c r="C68" t="str">
        <f>個人種目!AS72</f>
        <v/>
      </c>
      <c r="D68" t="str">
        <f>個人種目!AM72</f>
        <v/>
      </c>
      <c r="E68">
        <v>0</v>
      </c>
      <c r="F68">
        <v>0</v>
      </c>
      <c r="G68" t="str">
        <f>個人種目!AW72</f>
        <v>999:99.99</v>
      </c>
    </row>
    <row r="69" spans="1:7" x14ac:dyDescent="0.15">
      <c r="A69" t="str">
        <f>IF(OR(,個人種目!G73="",個人種目!H73=""),"",個人種目!AI73)</f>
        <v/>
      </c>
      <c r="B69" t="str">
        <f>個人種目!AO73</f>
        <v/>
      </c>
      <c r="C69" t="str">
        <f>個人種目!AS73</f>
        <v/>
      </c>
      <c r="D69" t="str">
        <f>個人種目!AM73</f>
        <v/>
      </c>
      <c r="E69">
        <v>0</v>
      </c>
      <c r="F69">
        <v>0</v>
      </c>
      <c r="G69" t="str">
        <f>個人種目!AW73</f>
        <v>999:99.99</v>
      </c>
    </row>
    <row r="70" spans="1:7" x14ac:dyDescent="0.15">
      <c r="A70" t="str">
        <f>IF(OR(,個人種目!G74="",個人種目!H74=""),"",個人種目!AI74)</f>
        <v/>
      </c>
      <c r="B70" t="str">
        <f>個人種目!AO74</f>
        <v/>
      </c>
      <c r="C70" t="str">
        <f>個人種目!AS74</f>
        <v/>
      </c>
      <c r="D70" t="str">
        <f>個人種目!AM74</f>
        <v/>
      </c>
      <c r="E70">
        <v>0</v>
      </c>
      <c r="F70">
        <v>0</v>
      </c>
      <c r="G70" t="str">
        <f>個人種目!AW74</f>
        <v>999:99.99</v>
      </c>
    </row>
    <row r="71" spans="1:7" x14ac:dyDescent="0.15">
      <c r="A71" t="str">
        <f>IF(OR(,個人種目!G75="",個人種目!H75=""),"",個人種目!AI75)</f>
        <v/>
      </c>
      <c r="B71" t="str">
        <f>個人種目!AO75</f>
        <v/>
      </c>
      <c r="C71" t="str">
        <f>個人種目!AS75</f>
        <v/>
      </c>
      <c r="D71" t="str">
        <f>個人種目!AM75</f>
        <v/>
      </c>
      <c r="E71">
        <v>0</v>
      </c>
      <c r="F71">
        <v>0</v>
      </c>
      <c r="G71" t="str">
        <f>個人種目!AW75</f>
        <v>999:99.99</v>
      </c>
    </row>
    <row r="72" spans="1:7" x14ac:dyDescent="0.15">
      <c r="A72" t="str">
        <f>IF(OR(,個人種目!G76="",個人種目!H76=""),"",個人種目!AI76)</f>
        <v/>
      </c>
      <c r="B72" t="str">
        <f>個人種目!AO76</f>
        <v/>
      </c>
      <c r="C72" t="str">
        <f>個人種目!AS76</f>
        <v/>
      </c>
      <c r="D72" t="str">
        <f>個人種目!AM76</f>
        <v/>
      </c>
      <c r="E72">
        <v>0</v>
      </c>
      <c r="F72">
        <v>0</v>
      </c>
      <c r="G72" t="str">
        <f>個人種目!AW76</f>
        <v>999:99.99</v>
      </c>
    </row>
    <row r="73" spans="1:7" x14ac:dyDescent="0.15">
      <c r="A73" t="str">
        <f>IF(OR(,個人種目!G77="",個人種目!H77=""),"",個人種目!AI77)</f>
        <v/>
      </c>
      <c r="B73" t="str">
        <f>個人種目!AO77</f>
        <v/>
      </c>
      <c r="C73" t="str">
        <f>個人種目!AS77</f>
        <v/>
      </c>
      <c r="D73" t="str">
        <f>個人種目!AM77</f>
        <v/>
      </c>
      <c r="E73">
        <v>0</v>
      </c>
      <c r="F73">
        <v>0</v>
      </c>
      <c r="G73" t="str">
        <f>個人種目!AW77</f>
        <v>999:99.99</v>
      </c>
    </row>
    <row r="74" spans="1:7" x14ac:dyDescent="0.15">
      <c r="A74" t="str">
        <f>IF(OR(,個人種目!G78="",個人種目!H78=""),"",個人種目!AI78)</f>
        <v/>
      </c>
      <c r="B74" t="str">
        <f>個人種目!AO78</f>
        <v/>
      </c>
      <c r="C74" t="str">
        <f>個人種目!AS78</f>
        <v/>
      </c>
      <c r="D74" t="str">
        <f>個人種目!AM78</f>
        <v/>
      </c>
      <c r="E74">
        <v>0</v>
      </c>
      <c r="F74">
        <v>0</v>
      </c>
      <c r="G74" t="str">
        <f>個人種目!AW78</f>
        <v>999:99.99</v>
      </c>
    </row>
    <row r="75" spans="1:7" x14ac:dyDescent="0.15">
      <c r="A75" t="str">
        <f>IF(OR(,個人種目!G79="",個人種目!H79=""),"",個人種目!AI79)</f>
        <v/>
      </c>
      <c r="B75" t="str">
        <f>個人種目!AO79</f>
        <v/>
      </c>
      <c r="C75" t="str">
        <f>個人種目!AS79</f>
        <v/>
      </c>
      <c r="D75" t="str">
        <f>個人種目!AM79</f>
        <v/>
      </c>
      <c r="E75">
        <v>0</v>
      </c>
      <c r="F75">
        <v>0</v>
      </c>
      <c r="G75" t="str">
        <f>個人種目!AW79</f>
        <v>999:99.99</v>
      </c>
    </row>
    <row r="76" spans="1:7" x14ac:dyDescent="0.15">
      <c r="A76" t="str">
        <f>IF(OR(,個人種目!G80="",個人種目!H80=""),"",個人種目!AI80)</f>
        <v/>
      </c>
      <c r="B76" t="str">
        <f>個人種目!AO80</f>
        <v/>
      </c>
      <c r="C76" t="str">
        <f>個人種目!AS80</f>
        <v/>
      </c>
      <c r="D76" t="str">
        <f>個人種目!AM80</f>
        <v/>
      </c>
      <c r="E76">
        <v>0</v>
      </c>
      <c r="F76">
        <v>0</v>
      </c>
      <c r="G76" t="str">
        <f>個人種目!AW80</f>
        <v>999:99.99</v>
      </c>
    </row>
    <row r="77" spans="1:7" x14ac:dyDescent="0.15">
      <c r="A77" t="str">
        <f>IF(OR(,個人種目!G81="",個人種目!H81=""),"",個人種目!AI81)</f>
        <v/>
      </c>
      <c r="B77" t="str">
        <f>個人種目!AO81</f>
        <v/>
      </c>
      <c r="C77" t="str">
        <f>個人種目!AS81</f>
        <v/>
      </c>
      <c r="D77" t="str">
        <f>個人種目!AM81</f>
        <v/>
      </c>
      <c r="E77">
        <v>0</v>
      </c>
      <c r="F77">
        <v>0</v>
      </c>
      <c r="G77" t="str">
        <f>個人種目!AW81</f>
        <v>999:99.99</v>
      </c>
    </row>
    <row r="78" spans="1:7" x14ac:dyDescent="0.15">
      <c r="A78" t="str">
        <f>IF(OR(,個人種目!G82="",個人種目!H82=""),"",個人種目!AI82)</f>
        <v/>
      </c>
      <c r="B78" t="str">
        <f>個人種目!AO82</f>
        <v/>
      </c>
      <c r="C78" t="str">
        <f>個人種目!AS82</f>
        <v/>
      </c>
      <c r="D78" t="str">
        <f>個人種目!AM82</f>
        <v/>
      </c>
      <c r="E78">
        <v>0</v>
      </c>
      <c r="F78">
        <v>0</v>
      </c>
      <c r="G78" t="str">
        <f>個人種目!AW82</f>
        <v>999:99.99</v>
      </c>
    </row>
    <row r="79" spans="1:7" x14ac:dyDescent="0.15">
      <c r="A79" t="str">
        <f>IF(OR(,個人種目!G83="",個人種目!H83=""),"",個人種目!AI83)</f>
        <v/>
      </c>
      <c r="B79" t="str">
        <f>個人種目!AO83</f>
        <v/>
      </c>
      <c r="C79" t="str">
        <f>個人種目!AS83</f>
        <v/>
      </c>
      <c r="D79" t="str">
        <f>個人種目!AM83</f>
        <v/>
      </c>
      <c r="E79">
        <v>0</v>
      </c>
      <c r="F79">
        <v>0</v>
      </c>
      <c r="G79" t="str">
        <f>個人種目!AW83</f>
        <v>999:99.99</v>
      </c>
    </row>
    <row r="80" spans="1:7" x14ac:dyDescent="0.15">
      <c r="A80" t="str">
        <f>IF(OR(,個人種目!G84="",個人種目!H84=""),"",個人種目!AI84)</f>
        <v/>
      </c>
      <c r="B80" t="str">
        <f>個人種目!AO84</f>
        <v/>
      </c>
      <c r="C80" t="str">
        <f>個人種目!AS84</f>
        <v/>
      </c>
      <c r="D80" t="str">
        <f>個人種目!AM84</f>
        <v/>
      </c>
      <c r="E80">
        <v>0</v>
      </c>
      <c r="F80">
        <v>0</v>
      </c>
      <c r="G80" t="str">
        <f>個人種目!AW84</f>
        <v>999:99.99</v>
      </c>
    </row>
    <row r="81" spans="1:7" x14ac:dyDescent="0.15">
      <c r="A81" t="str">
        <f>IF(OR(,個人種目!G85="",個人種目!H85=""),"",個人種目!AI85)</f>
        <v/>
      </c>
      <c r="B81" t="str">
        <f>個人種目!AO85</f>
        <v/>
      </c>
      <c r="C81" t="str">
        <f>個人種目!AS85</f>
        <v/>
      </c>
      <c r="D81" t="str">
        <f>個人種目!AM85</f>
        <v/>
      </c>
      <c r="E81">
        <v>0</v>
      </c>
      <c r="F81">
        <v>0</v>
      </c>
      <c r="G81" t="str">
        <f>個人種目!AW85</f>
        <v>999:99.99</v>
      </c>
    </row>
    <row r="82" spans="1:7" x14ac:dyDescent="0.15">
      <c r="A82" t="str">
        <f>IF(OR(,個人種目!G86="",個人種目!H86=""),"",個人種目!AI86)</f>
        <v/>
      </c>
      <c r="B82" t="str">
        <f>個人種目!AO86</f>
        <v/>
      </c>
      <c r="C82" t="str">
        <f>個人種目!AS86</f>
        <v/>
      </c>
      <c r="D82" t="str">
        <f>個人種目!AM86</f>
        <v/>
      </c>
      <c r="E82">
        <v>0</v>
      </c>
      <c r="F82">
        <v>0</v>
      </c>
      <c r="G82" t="str">
        <f>個人種目!AW86</f>
        <v>999:99.99</v>
      </c>
    </row>
    <row r="83" spans="1:7" x14ac:dyDescent="0.15">
      <c r="A83" t="str">
        <f>IF(OR(,個人種目!G87="",個人種目!H87=""),"",個人種目!AI87)</f>
        <v/>
      </c>
      <c r="B83" t="str">
        <f>個人種目!AO87</f>
        <v/>
      </c>
      <c r="C83" t="str">
        <f>個人種目!AS87</f>
        <v/>
      </c>
      <c r="D83" t="str">
        <f>個人種目!AM87</f>
        <v/>
      </c>
      <c r="E83">
        <v>0</v>
      </c>
      <c r="F83">
        <v>0</v>
      </c>
      <c r="G83" t="str">
        <f>個人種目!AW87</f>
        <v>999:99.99</v>
      </c>
    </row>
    <row r="84" spans="1:7" x14ac:dyDescent="0.15">
      <c r="A84" t="str">
        <f>IF(OR(,個人種目!G88="",個人種目!H88=""),"",個人種目!AI88)</f>
        <v/>
      </c>
      <c r="B84" t="str">
        <f>個人種目!AO88</f>
        <v/>
      </c>
      <c r="C84" t="str">
        <f>個人種目!AS88</f>
        <v/>
      </c>
      <c r="D84" t="str">
        <f>個人種目!AM88</f>
        <v/>
      </c>
      <c r="E84">
        <v>0</v>
      </c>
      <c r="F84">
        <v>0</v>
      </c>
      <c r="G84" t="str">
        <f>個人種目!AW88</f>
        <v>999:99.99</v>
      </c>
    </row>
    <row r="85" spans="1:7" x14ac:dyDescent="0.15">
      <c r="A85" t="str">
        <f>IF(OR(,個人種目!G89="",個人種目!H89=""),"",個人種目!AI89)</f>
        <v/>
      </c>
      <c r="B85" t="str">
        <f>個人種目!AO89</f>
        <v/>
      </c>
      <c r="C85" t="str">
        <f>個人種目!AS89</f>
        <v/>
      </c>
      <c r="D85" t="str">
        <f>個人種目!AM89</f>
        <v/>
      </c>
      <c r="E85">
        <v>0</v>
      </c>
      <c r="F85">
        <v>0</v>
      </c>
      <c r="G85" t="str">
        <f>個人種目!AW89</f>
        <v>999:99.99</v>
      </c>
    </row>
    <row r="86" spans="1:7" x14ac:dyDescent="0.15">
      <c r="A86" t="str">
        <f>IF(OR(,個人種目!G90="",個人種目!H90=""),"",個人種目!AI90)</f>
        <v/>
      </c>
      <c r="B86" t="str">
        <f>個人種目!AO90</f>
        <v/>
      </c>
      <c r="C86" t="str">
        <f>個人種目!AS90</f>
        <v/>
      </c>
      <c r="D86" t="str">
        <f>個人種目!AM90</f>
        <v/>
      </c>
      <c r="E86">
        <v>0</v>
      </c>
      <c r="F86">
        <v>0</v>
      </c>
      <c r="G86" t="str">
        <f>個人種目!AW90</f>
        <v>999:99.99</v>
      </c>
    </row>
    <row r="87" spans="1:7" x14ac:dyDescent="0.15">
      <c r="A87" t="str">
        <f>IF(OR(,個人種目!G91="",個人種目!H91=""),"",個人種目!AI91)</f>
        <v/>
      </c>
      <c r="B87" t="str">
        <f>個人種目!AO91</f>
        <v/>
      </c>
      <c r="C87" t="str">
        <f>個人種目!AS91</f>
        <v/>
      </c>
      <c r="D87" t="str">
        <f>個人種目!AM91</f>
        <v/>
      </c>
      <c r="E87">
        <v>0</v>
      </c>
      <c r="F87">
        <v>0</v>
      </c>
      <c r="G87" t="str">
        <f>個人種目!AW91</f>
        <v>999:99.99</v>
      </c>
    </row>
    <row r="88" spans="1:7" x14ac:dyDescent="0.15">
      <c r="A88" t="str">
        <f>IF(OR(,個人種目!G92="",個人種目!H92=""),"",個人種目!AI92)</f>
        <v/>
      </c>
      <c r="B88" t="str">
        <f>個人種目!AO92</f>
        <v/>
      </c>
      <c r="C88" t="str">
        <f>個人種目!AS92</f>
        <v/>
      </c>
      <c r="D88" t="str">
        <f>個人種目!AM92</f>
        <v/>
      </c>
      <c r="E88">
        <v>0</v>
      </c>
      <c r="F88">
        <v>0</v>
      </c>
      <c r="G88" t="str">
        <f>個人種目!AW92</f>
        <v>999:99.99</v>
      </c>
    </row>
    <row r="89" spans="1:7" x14ac:dyDescent="0.15">
      <c r="A89" t="str">
        <f>IF(OR(,個人種目!G93="",個人種目!H93=""),"",個人種目!AI93)</f>
        <v/>
      </c>
      <c r="B89" t="str">
        <f>個人種目!AO93</f>
        <v/>
      </c>
      <c r="C89" t="str">
        <f>個人種目!AS93</f>
        <v/>
      </c>
      <c r="D89" t="str">
        <f>個人種目!AM93</f>
        <v/>
      </c>
      <c r="E89">
        <v>0</v>
      </c>
      <c r="F89">
        <v>0</v>
      </c>
      <c r="G89" t="str">
        <f>個人種目!AW93</f>
        <v>999:99.99</v>
      </c>
    </row>
    <row r="90" spans="1:7" x14ac:dyDescent="0.15">
      <c r="A90" t="str">
        <f>IF(OR(,個人種目!G94="",個人種目!H94=""),"",個人種目!AI94)</f>
        <v/>
      </c>
      <c r="B90" t="str">
        <f>個人種目!AO94</f>
        <v/>
      </c>
      <c r="C90" t="str">
        <f>個人種目!AS94</f>
        <v/>
      </c>
      <c r="D90" t="str">
        <f>個人種目!AM94</f>
        <v/>
      </c>
      <c r="E90">
        <v>0</v>
      </c>
      <c r="F90">
        <v>0</v>
      </c>
      <c r="G90" t="str">
        <f>個人種目!AW94</f>
        <v>999:99.99</v>
      </c>
    </row>
    <row r="91" spans="1:7" x14ac:dyDescent="0.15">
      <c r="A91" t="str">
        <f>IF(OR(,個人種目!G95="",個人種目!H95=""),"",個人種目!AI95)</f>
        <v/>
      </c>
      <c r="B91" t="str">
        <f>個人種目!AO95</f>
        <v/>
      </c>
      <c r="C91" t="str">
        <f>個人種目!AS95</f>
        <v/>
      </c>
      <c r="D91" t="str">
        <f>個人種目!AM95</f>
        <v/>
      </c>
      <c r="E91">
        <v>0</v>
      </c>
      <c r="F91">
        <v>0</v>
      </c>
      <c r="G91" t="str">
        <f>個人種目!AW95</f>
        <v>999:99.99</v>
      </c>
    </row>
    <row r="92" spans="1:7" x14ac:dyDescent="0.15">
      <c r="A92" t="str">
        <f>IF(OR(,個人種目!G96="",個人種目!H96=""),"",個人種目!AI96)</f>
        <v/>
      </c>
      <c r="B92" t="str">
        <f>個人種目!AO96</f>
        <v/>
      </c>
      <c r="C92" t="str">
        <f>個人種目!AS96</f>
        <v/>
      </c>
      <c r="D92" t="str">
        <f>個人種目!AM96</f>
        <v/>
      </c>
      <c r="E92">
        <v>0</v>
      </c>
      <c r="F92">
        <v>0</v>
      </c>
      <c r="G92" t="str">
        <f>個人種目!AW96</f>
        <v>999:99.99</v>
      </c>
    </row>
    <row r="93" spans="1:7" x14ac:dyDescent="0.15">
      <c r="A93" t="str">
        <f>IF(OR(,個人種目!G97="",個人種目!H97=""),"",個人種目!AI97)</f>
        <v/>
      </c>
      <c r="B93" t="str">
        <f>個人種目!AO97</f>
        <v/>
      </c>
      <c r="C93" t="str">
        <f>個人種目!AS97</f>
        <v/>
      </c>
      <c r="D93" t="str">
        <f>個人種目!AM97</f>
        <v/>
      </c>
      <c r="E93">
        <v>0</v>
      </c>
      <c r="F93">
        <v>0</v>
      </c>
      <c r="G93" t="str">
        <f>個人種目!AW97</f>
        <v>999:99.99</v>
      </c>
    </row>
    <row r="94" spans="1:7" x14ac:dyDescent="0.15">
      <c r="A94" t="str">
        <f>IF(OR(,個人種目!G98="",個人種目!H98=""),"",個人種目!AI98)</f>
        <v/>
      </c>
      <c r="B94" t="str">
        <f>個人種目!AO98</f>
        <v/>
      </c>
      <c r="C94" t="str">
        <f>個人種目!AS98</f>
        <v/>
      </c>
      <c r="D94" t="str">
        <f>個人種目!AM98</f>
        <v/>
      </c>
      <c r="E94">
        <v>0</v>
      </c>
      <c r="F94">
        <v>0</v>
      </c>
      <c r="G94" t="str">
        <f>個人種目!AW98</f>
        <v>999:99.99</v>
      </c>
    </row>
    <row r="95" spans="1:7" x14ac:dyDescent="0.15">
      <c r="A95" t="str">
        <f>IF(OR(,個人種目!G99="",個人種目!H99=""),"",個人種目!AI99)</f>
        <v/>
      </c>
      <c r="B95" t="str">
        <f>個人種目!AO99</f>
        <v/>
      </c>
      <c r="C95" t="str">
        <f>個人種目!AS99</f>
        <v/>
      </c>
      <c r="D95" t="str">
        <f>個人種目!AM99</f>
        <v/>
      </c>
      <c r="E95">
        <v>0</v>
      </c>
      <c r="F95">
        <v>0</v>
      </c>
      <c r="G95" t="str">
        <f>個人種目!AW99</f>
        <v>999:99.99</v>
      </c>
    </row>
    <row r="96" spans="1:7" x14ac:dyDescent="0.15">
      <c r="A96" t="str">
        <f>IF(OR(,個人種目!G100="",個人種目!H100=""),"",個人種目!AI100)</f>
        <v/>
      </c>
      <c r="B96" t="str">
        <f>個人種目!AO100</f>
        <v/>
      </c>
      <c r="C96" t="str">
        <f>個人種目!AS100</f>
        <v/>
      </c>
      <c r="D96" t="str">
        <f>個人種目!AM100</f>
        <v/>
      </c>
      <c r="E96">
        <v>0</v>
      </c>
      <c r="F96">
        <v>0</v>
      </c>
      <c r="G96" t="str">
        <f>個人種目!AW100</f>
        <v>999:99.99</v>
      </c>
    </row>
    <row r="97" spans="1:7" x14ac:dyDescent="0.15">
      <c r="A97" t="str">
        <f>IF(OR(,個人種目!G101="",個人種目!H101=""),"",個人種目!AI101)</f>
        <v/>
      </c>
      <c r="B97" t="str">
        <f>個人種目!AO101</f>
        <v/>
      </c>
      <c r="C97" t="str">
        <f>個人種目!AS101</f>
        <v/>
      </c>
      <c r="D97" t="str">
        <f>個人種目!AM101</f>
        <v/>
      </c>
      <c r="E97">
        <v>0</v>
      </c>
      <c r="F97">
        <v>0</v>
      </c>
      <c r="G97" t="str">
        <f>個人種目!AW101</f>
        <v>999:99.99</v>
      </c>
    </row>
    <row r="98" spans="1:7" x14ac:dyDescent="0.15">
      <c r="A98" t="str">
        <f>IF(OR(,個人種目!G102="",個人種目!H102=""),"",個人種目!AI102)</f>
        <v/>
      </c>
      <c r="B98" t="str">
        <f>個人種目!AO102</f>
        <v/>
      </c>
      <c r="C98" t="str">
        <f>個人種目!AS102</f>
        <v/>
      </c>
      <c r="D98" t="str">
        <f>個人種目!AM102</f>
        <v/>
      </c>
      <c r="E98">
        <v>0</v>
      </c>
      <c r="F98">
        <v>0</v>
      </c>
      <c r="G98" t="str">
        <f>個人種目!AW102</f>
        <v>999:99.99</v>
      </c>
    </row>
    <row r="99" spans="1:7" x14ac:dyDescent="0.15">
      <c r="A99" t="str">
        <f>IF(OR(,個人種目!G103="",個人種目!H103=""),"",個人種目!AI103)</f>
        <v/>
      </c>
      <c r="B99" t="str">
        <f>個人種目!AO103</f>
        <v/>
      </c>
      <c r="C99" t="str">
        <f>個人種目!AS103</f>
        <v/>
      </c>
      <c r="D99" t="str">
        <f>個人種目!AM103</f>
        <v/>
      </c>
      <c r="E99">
        <v>0</v>
      </c>
      <c r="F99">
        <v>0</v>
      </c>
      <c r="G99" t="str">
        <f>個人種目!AW103</f>
        <v>999:99.99</v>
      </c>
    </row>
    <row r="100" spans="1:7" x14ac:dyDescent="0.15">
      <c r="A100" t="str">
        <f>IF(OR(,個人種目!G104="",個人種目!H104=""),"",個人種目!AI104)</f>
        <v/>
      </c>
      <c r="B100" t="str">
        <f>個人種目!AO104</f>
        <v/>
      </c>
      <c r="C100" t="str">
        <f>個人種目!AS104</f>
        <v/>
      </c>
      <c r="D100" t="str">
        <f>個人種目!AM104</f>
        <v/>
      </c>
      <c r="E100">
        <v>0</v>
      </c>
      <c r="F100">
        <v>0</v>
      </c>
      <c r="G100" t="str">
        <f>個人種目!AW104</f>
        <v>999:99.99</v>
      </c>
    </row>
    <row r="101" spans="1:7" x14ac:dyDescent="0.15">
      <c r="A101" s="36" t="str">
        <f>IF(OR(,個人種目!G105="",個人種目!H105=""),"",個人種目!AI105)</f>
        <v/>
      </c>
      <c r="B101" s="36" t="str">
        <f>個人種目!AO105</f>
        <v/>
      </c>
      <c r="C101" s="36" t="str">
        <f>個人種目!AS105</f>
        <v/>
      </c>
      <c r="D101" s="36" t="str">
        <f>個人種目!AM105</f>
        <v/>
      </c>
      <c r="E101" s="36">
        <v>0</v>
      </c>
      <c r="F101" s="36">
        <v>0</v>
      </c>
      <c r="G101" s="36" t="str">
        <f>個人種目!AW105</f>
        <v>999:99.99</v>
      </c>
    </row>
    <row r="103" spans="1:7" x14ac:dyDescent="0.15">
      <c r="A103" s="36"/>
      <c r="B103" s="36"/>
      <c r="C103" s="36"/>
      <c r="D103" s="36"/>
      <c r="E103" s="36"/>
      <c r="F103" s="36"/>
      <c r="G103" s="36"/>
    </row>
    <row r="104" spans="1:7" x14ac:dyDescent="0.15">
      <c r="A104" t="str">
        <f>IF(OR(,個人種目!G108="",個人種目!H108=""),"",個人種目!AI108)</f>
        <v/>
      </c>
      <c r="B104" s="40" t="str">
        <f>個人種目!AO108</f>
        <v/>
      </c>
      <c r="C104" s="40" t="str">
        <f>個人種目!AS108</f>
        <v/>
      </c>
      <c r="D104" t="str">
        <f>個人種目!AM108</f>
        <v/>
      </c>
      <c r="E104">
        <v>0</v>
      </c>
      <c r="F104">
        <v>5</v>
      </c>
      <c r="G104" s="40" t="str">
        <f>個人種目!AW108</f>
        <v>999:99.99</v>
      </c>
    </row>
    <row r="105" spans="1:7" x14ac:dyDescent="0.15">
      <c r="A105" t="str">
        <f>IF(OR(,個人種目!G109="",個人種目!H109=""),"",個人種目!AI109)</f>
        <v/>
      </c>
      <c r="B105" t="str">
        <f>個人種目!AO109</f>
        <v/>
      </c>
      <c r="C105" t="str">
        <f>個人種目!AS109</f>
        <v/>
      </c>
      <c r="D105" t="str">
        <f>個人種目!AM109</f>
        <v/>
      </c>
      <c r="E105">
        <v>0</v>
      </c>
      <c r="F105">
        <v>5</v>
      </c>
      <c r="G105" t="str">
        <f>個人種目!AW109</f>
        <v>999:99.99</v>
      </c>
    </row>
    <row r="106" spans="1:7" x14ac:dyDescent="0.15">
      <c r="A106" t="str">
        <f>IF(OR(,個人種目!G110="",個人種目!H110=""),"",個人種目!AI110)</f>
        <v/>
      </c>
      <c r="B106" t="str">
        <f>個人種目!AO110</f>
        <v/>
      </c>
      <c r="C106" t="str">
        <f>個人種目!AS110</f>
        <v/>
      </c>
      <c r="D106" t="str">
        <f>個人種目!AM110</f>
        <v/>
      </c>
      <c r="E106">
        <v>0</v>
      </c>
      <c r="F106">
        <v>5</v>
      </c>
      <c r="G106" t="str">
        <f>個人種目!AW110</f>
        <v>999:99.99</v>
      </c>
    </row>
    <row r="107" spans="1:7" x14ac:dyDescent="0.15">
      <c r="A107" t="str">
        <f>IF(OR(,個人種目!G111="",個人種目!H111=""),"",個人種目!AI111)</f>
        <v/>
      </c>
      <c r="B107" t="str">
        <f>個人種目!AO111</f>
        <v/>
      </c>
      <c r="C107" t="str">
        <f>個人種目!AS111</f>
        <v/>
      </c>
      <c r="D107" t="str">
        <f>個人種目!AM111</f>
        <v/>
      </c>
      <c r="E107">
        <v>0</v>
      </c>
      <c r="F107">
        <v>5</v>
      </c>
      <c r="G107" t="str">
        <f>個人種目!AW111</f>
        <v>999:99.99</v>
      </c>
    </row>
    <row r="108" spans="1:7" x14ac:dyDescent="0.15">
      <c r="A108" t="str">
        <f>IF(OR(,個人種目!G112="",個人種目!H112=""),"",個人種目!AI112)</f>
        <v/>
      </c>
      <c r="B108" t="str">
        <f>個人種目!AO112</f>
        <v/>
      </c>
      <c r="C108" t="str">
        <f>個人種目!AS112</f>
        <v/>
      </c>
      <c r="D108" t="str">
        <f>個人種目!AM112</f>
        <v/>
      </c>
      <c r="E108">
        <v>0</v>
      </c>
      <c r="F108">
        <v>5</v>
      </c>
      <c r="G108" t="str">
        <f>個人種目!AW112</f>
        <v>999:99.99</v>
      </c>
    </row>
    <row r="109" spans="1:7" x14ac:dyDescent="0.15">
      <c r="A109" t="str">
        <f>IF(OR(,個人種目!G113="",個人種目!H113=""),"",個人種目!AI113)</f>
        <v/>
      </c>
      <c r="B109" t="str">
        <f>個人種目!AO113</f>
        <v/>
      </c>
      <c r="C109" t="str">
        <f>個人種目!AS113</f>
        <v/>
      </c>
      <c r="D109" t="str">
        <f>個人種目!AM113</f>
        <v/>
      </c>
      <c r="E109">
        <v>0</v>
      </c>
      <c r="F109">
        <v>5</v>
      </c>
      <c r="G109" t="str">
        <f>個人種目!AW113</f>
        <v>999:99.99</v>
      </c>
    </row>
    <row r="110" spans="1:7" x14ac:dyDescent="0.15">
      <c r="A110" t="str">
        <f>IF(OR(,個人種目!G114="",個人種目!H114=""),"",個人種目!AI114)</f>
        <v/>
      </c>
      <c r="B110" t="str">
        <f>個人種目!AO114</f>
        <v/>
      </c>
      <c r="C110" t="str">
        <f>個人種目!AS114</f>
        <v/>
      </c>
      <c r="D110" t="str">
        <f>個人種目!AM114</f>
        <v/>
      </c>
      <c r="E110">
        <v>0</v>
      </c>
      <c r="F110">
        <v>5</v>
      </c>
      <c r="G110" t="str">
        <f>個人種目!AW114</f>
        <v>999:99.99</v>
      </c>
    </row>
    <row r="111" spans="1:7" x14ac:dyDescent="0.15">
      <c r="A111" t="str">
        <f>IF(OR(,個人種目!G115="",個人種目!H115=""),"",個人種目!AI115)</f>
        <v/>
      </c>
      <c r="B111" t="str">
        <f>個人種目!AO115</f>
        <v/>
      </c>
      <c r="C111" t="str">
        <f>個人種目!AS115</f>
        <v/>
      </c>
      <c r="D111" t="str">
        <f>個人種目!AM115</f>
        <v/>
      </c>
      <c r="E111">
        <v>0</v>
      </c>
      <c r="F111">
        <v>5</v>
      </c>
      <c r="G111" t="str">
        <f>個人種目!AW115</f>
        <v>999:99.99</v>
      </c>
    </row>
    <row r="112" spans="1:7" x14ac:dyDescent="0.15">
      <c r="A112" t="str">
        <f>IF(OR(,個人種目!G116="",個人種目!H116=""),"",個人種目!AI116)</f>
        <v/>
      </c>
      <c r="B112" t="str">
        <f>個人種目!AO116</f>
        <v/>
      </c>
      <c r="C112" t="str">
        <f>個人種目!AS116</f>
        <v/>
      </c>
      <c r="D112" t="str">
        <f>個人種目!AM116</f>
        <v/>
      </c>
      <c r="E112">
        <v>0</v>
      </c>
      <c r="F112">
        <v>5</v>
      </c>
      <c r="G112" t="str">
        <f>個人種目!AW116</f>
        <v>999:99.99</v>
      </c>
    </row>
    <row r="113" spans="1:7" x14ac:dyDescent="0.15">
      <c r="A113" t="str">
        <f>IF(OR(,個人種目!G117="",個人種目!H117=""),"",個人種目!AI117)</f>
        <v/>
      </c>
      <c r="B113" t="str">
        <f>個人種目!AO117</f>
        <v/>
      </c>
      <c r="C113" t="str">
        <f>個人種目!AS117</f>
        <v/>
      </c>
      <c r="D113" t="str">
        <f>個人種目!AM117</f>
        <v/>
      </c>
      <c r="E113">
        <v>0</v>
      </c>
      <c r="F113">
        <v>5</v>
      </c>
      <c r="G113" t="str">
        <f>個人種目!AW117</f>
        <v>999:99.99</v>
      </c>
    </row>
    <row r="114" spans="1:7" x14ac:dyDescent="0.15">
      <c r="A114" t="str">
        <f>IF(OR(,個人種目!G118="",個人種目!H118=""),"",個人種目!AI118)</f>
        <v/>
      </c>
      <c r="B114" t="str">
        <f>個人種目!AO118</f>
        <v/>
      </c>
      <c r="C114" t="str">
        <f>個人種目!AS118</f>
        <v/>
      </c>
      <c r="D114" t="str">
        <f>個人種目!AM118</f>
        <v/>
      </c>
      <c r="E114">
        <v>0</v>
      </c>
      <c r="F114">
        <v>5</v>
      </c>
      <c r="G114" t="str">
        <f>個人種目!AW118</f>
        <v>999:99.99</v>
      </c>
    </row>
    <row r="115" spans="1:7" x14ac:dyDescent="0.15">
      <c r="A115" t="str">
        <f>IF(OR(,個人種目!G119="",個人種目!H119=""),"",個人種目!AI119)</f>
        <v/>
      </c>
      <c r="B115" t="str">
        <f>個人種目!AO119</f>
        <v/>
      </c>
      <c r="C115" t="str">
        <f>個人種目!AS119</f>
        <v/>
      </c>
      <c r="D115" t="str">
        <f>個人種目!AM119</f>
        <v/>
      </c>
      <c r="E115">
        <v>0</v>
      </c>
      <c r="F115">
        <v>5</v>
      </c>
      <c r="G115" t="str">
        <f>個人種目!AW119</f>
        <v>999:99.99</v>
      </c>
    </row>
    <row r="116" spans="1:7" x14ac:dyDescent="0.15">
      <c r="A116" t="str">
        <f>IF(OR(,個人種目!G120="",個人種目!H120=""),"",個人種目!AI120)</f>
        <v/>
      </c>
      <c r="B116" t="str">
        <f>個人種目!AO120</f>
        <v/>
      </c>
      <c r="C116" t="str">
        <f>個人種目!AS120</f>
        <v/>
      </c>
      <c r="D116" t="str">
        <f>個人種目!AM120</f>
        <v/>
      </c>
      <c r="E116">
        <v>0</v>
      </c>
      <c r="F116">
        <v>5</v>
      </c>
      <c r="G116" t="str">
        <f>個人種目!AW120</f>
        <v>999:99.99</v>
      </c>
    </row>
    <row r="117" spans="1:7" x14ac:dyDescent="0.15">
      <c r="A117" t="str">
        <f>IF(OR(,個人種目!G121="",個人種目!H121=""),"",個人種目!AI121)</f>
        <v/>
      </c>
      <c r="B117" t="str">
        <f>個人種目!AO121</f>
        <v/>
      </c>
      <c r="C117" t="str">
        <f>個人種目!AS121</f>
        <v/>
      </c>
      <c r="D117" t="str">
        <f>個人種目!AM121</f>
        <v/>
      </c>
      <c r="E117">
        <v>0</v>
      </c>
      <c r="F117">
        <v>5</v>
      </c>
      <c r="G117" t="str">
        <f>個人種目!AW121</f>
        <v>999:99.99</v>
      </c>
    </row>
    <row r="118" spans="1:7" x14ac:dyDescent="0.15">
      <c r="A118" t="str">
        <f>IF(OR(,個人種目!G122="",個人種目!H122=""),"",個人種目!AI122)</f>
        <v/>
      </c>
      <c r="B118" t="str">
        <f>個人種目!AO122</f>
        <v/>
      </c>
      <c r="C118" t="str">
        <f>個人種目!AS122</f>
        <v/>
      </c>
      <c r="D118" t="str">
        <f>個人種目!AM122</f>
        <v/>
      </c>
      <c r="E118">
        <v>0</v>
      </c>
      <c r="F118">
        <v>5</v>
      </c>
      <c r="G118" t="str">
        <f>個人種目!AW122</f>
        <v>999:99.99</v>
      </c>
    </row>
    <row r="119" spans="1:7" x14ac:dyDescent="0.15">
      <c r="A119" t="str">
        <f>IF(OR(,個人種目!G123="",個人種目!H123=""),"",個人種目!AI123)</f>
        <v/>
      </c>
      <c r="B119" t="str">
        <f>個人種目!AO123</f>
        <v/>
      </c>
      <c r="C119" t="str">
        <f>個人種目!AS123</f>
        <v/>
      </c>
      <c r="D119" t="str">
        <f>個人種目!AM123</f>
        <v/>
      </c>
      <c r="E119">
        <v>0</v>
      </c>
      <c r="F119">
        <v>5</v>
      </c>
      <c r="G119" t="str">
        <f>個人種目!AW123</f>
        <v>999:99.99</v>
      </c>
    </row>
    <row r="120" spans="1:7" x14ac:dyDescent="0.15">
      <c r="A120" t="str">
        <f>IF(OR(,個人種目!G124="",個人種目!H124=""),"",個人種目!AI124)</f>
        <v/>
      </c>
      <c r="B120" t="str">
        <f>個人種目!AO124</f>
        <v/>
      </c>
      <c r="C120" t="str">
        <f>個人種目!AS124</f>
        <v/>
      </c>
      <c r="D120" t="str">
        <f>個人種目!AM124</f>
        <v/>
      </c>
      <c r="E120">
        <v>0</v>
      </c>
      <c r="F120">
        <v>5</v>
      </c>
      <c r="G120" t="str">
        <f>個人種目!AW124</f>
        <v>999:99.99</v>
      </c>
    </row>
    <row r="121" spans="1:7" x14ac:dyDescent="0.15">
      <c r="A121" t="str">
        <f>IF(OR(,個人種目!G125="",個人種目!H125=""),"",個人種目!AI125)</f>
        <v/>
      </c>
      <c r="B121" t="str">
        <f>個人種目!AO125</f>
        <v/>
      </c>
      <c r="C121" t="str">
        <f>個人種目!AS125</f>
        <v/>
      </c>
      <c r="D121" t="str">
        <f>個人種目!AM125</f>
        <v/>
      </c>
      <c r="E121">
        <v>0</v>
      </c>
      <c r="F121">
        <v>5</v>
      </c>
      <c r="G121" t="str">
        <f>個人種目!AW125</f>
        <v>999:99.99</v>
      </c>
    </row>
    <row r="122" spans="1:7" x14ac:dyDescent="0.15">
      <c r="A122" t="str">
        <f>IF(OR(,個人種目!G126="",個人種目!H126=""),"",個人種目!AI126)</f>
        <v/>
      </c>
      <c r="B122" t="str">
        <f>個人種目!AO126</f>
        <v/>
      </c>
      <c r="C122" t="str">
        <f>個人種目!AS126</f>
        <v/>
      </c>
      <c r="D122" t="str">
        <f>個人種目!AM126</f>
        <v/>
      </c>
      <c r="E122">
        <v>0</v>
      </c>
      <c r="F122">
        <v>5</v>
      </c>
      <c r="G122" t="str">
        <f>個人種目!AW126</f>
        <v>999:99.99</v>
      </c>
    </row>
    <row r="123" spans="1:7" x14ac:dyDescent="0.15">
      <c r="A123" t="str">
        <f>IF(OR(,個人種目!G127="",個人種目!H127=""),"",個人種目!AI127)</f>
        <v/>
      </c>
      <c r="B123" t="str">
        <f>個人種目!AO127</f>
        <v/>
      </c>
      <c r="C123" t="str">
        <f>個人種目!AS127</f>
        <v/>
      </c>
      <c r="D123" t="str">
        <f>個人種目!AM127</f>
        <v/>
      </c>
      <c r="E123">
        <v>0</v>
      </c>
      <c r="F123">
        <v>5</v>
      </c>
      <c r="G123" t="str">
        <f>個人種目!AW127</f>
        <v>999:99.99</v>
      </c>
    </row>
    <row r="124" spans="1:7" x14ac:dyDescent="0.15">
      <c r="A124" t="str">
        <f>IF(OR(,個人種目!G128="",個人種目!H128=""),"",個人種目!AI128)</f>
        <v/>
      </c>
      <c r="B124" t="str">
        <f>個人種目!AO128</f>
        <v/>
      </c>
      <c r="C124" t="str">
        <f>個人種目!AS128</f>
        <v/>
      </c>
      <c r="D124" t="str">
        <f>個人種目!AM128</f>
        <v/>
      </c>
      <c r="E124">
        <v>0</v>
      </c>
      <c r="F124">
        <v>5</v>
      </c>
      <c r="G124" t="str">
        <f>個人種目!AW128</f>
        <v>999:99.99</v>
      </c>
    </row>
    <row r="125" spans="1:7" x14ac:dyDescent="0.15">
      <c r="A125" t="str">
        <f>IF(OR(,個人種目!G129="",個人種目!H129=""),"",個人種目!AI129)</f>
        <v/>
      </c>
      <c r="B125" t="str">
        <f>個人種目!AO129</f>
        <v/>
      </c>
      <c r="C125" t="str">
        <f>個人種目!AS129</f>
        <v/>
      </c>
      <c r="D125" t="str">
        <f>個人種目!AM129</f>
        <v/>
      </c>
      <c r="E125">
        <v>0</v>
      </c>
      <c r="F125">
        <v>5</v>
      </c>
      <c r="G125" t="str">
        <f>個人種目!AW129</f>
        <v>999:99.99</v>
      </c>
    </row>
    <row r="126" spans="1:7" x14ac:dyDescent="0.15">
      <c r="A126" t="str">
        <f>IF(OR(,個人種目!G130="",個人種目!H130=""),"",個人種目!AI130)</f>
        <v/>
      </c>
      <c r="B126" t="str">
        <f>個人種目!AO130</f>
        <v/>
      </c>
      <c r="C126" t="str">
        <f>個人種目!AS130</f>
        <v/>
      </c>
      <c r="D126" t="str">
        <f>個人種目!AM130</f>
        <v/>
      </c>
      <c r="E126">
        <v>0</v>
      </c>
      <c r="F126">
        <v>5</v>
      </c>
      <c r="G126" t="str">
        <f>個人種目!AW130</f>
        <v>999:99.99</v>
      </c>
    </row>
    <row r="127" spans="1:7" x14ac:dyDescent="0.15">
      <c r="A127" t="str">
        <f>IF(OR(,個人種目!G131="",個人種目!H131=""),"",個人種目!AI131)</f>
        <v/>
      </c>
      <c r="B127" t="str">
        <f>個人種目!AO131</f>
        <v/>
      </c>
      <c r="C127" t="str">
        <f>個人種目!AS131</f>
        <v/>
      </c>
      <c r="D127" t="str">
        <f>個人種目!AM131</f>
        <v/>
      </c>
      <c r="E127">
        <v>0</v>
      </c>
      <c r="F127">
        <v>5</v>
      </c>
      <c r="G127" t="str">
        <f>個人種目!AW131</f>
        <v>999:99.99</v>
      </c>
    </row>
    <row r="128" spans="1:7" x14ac:dyDescent="0.15">
      <c r="A128" t="str">
        <f>IF(OR(,個人種目!G132="",個人種目!H132=""),"",個人種目!AI132)</f>
        <v/>
      </c>
      <c r="B128" t="str">
        <f>個人種目!AO132</f>
        <v/>
      </c>
      <c r="C128" t="str">
        <f>個人種目!AS132</f>
        <v/>
      </c>
      <c r="D128" t="str">
        <f>個人種目!AM132</f>
        <v/>
      </c>
      <c r="E128">
        <v>0</v>
      </c>
      <c r="F128">
        <v>5</v>
      </c>
      <c r="G128" t="str">
        <f>個人種目!AW132</f>
        <v>999:99.99</v>
      </c>
    </row>
    <row r="129" spans="1:7" x14ac:dyDescent="0.15">
      <c r="A129" t="str">
        <f>IF(OR(,個人種目!G133="",個人種目!H133=""),"",個人種目!AI133)</f>
        <v/>
      </c>
      <c r="B129" t="str">
        <f>個人種目!AO133</f>
        <v/>
      </c>
      <c r="C129" t="str">
        <f>個人種目!AS133</f>
        <v/>
      </c>
      <c r="D129" t="str">
        <f>個人種目!AM133</f>
        <v/>
      </c>
      <c r="E129">
        <v>0</v>
      </c>
      <c r="F129">
        <v>5</v>
      </c>
      <c r="G129" t="str">
        <f>個人種目!AW133</f>
        <v>999:99.99</v>
      </c>
    </row>
    <row r="130" spans="1:7" x14ac:dyDescent="0.15">
      <c r="A130" t="str">
        <f>IF(OR(,個人種目!G134="",個人種目!H134=""),"",個人種目!AI134)</f>
        <v/>
      </c>
      <c r="B130" t="str">
        <f>個人種目!AO134</f>
        <v/>
      </c>
      <c r="C130" t="str">
        <f>個人種目!AS134</f>
        <v/>
      </c>
      <c r="D130" t="str">
        <f>個人種目!AM134</f>
        <v/>
      </c>
      <c r="E130">
        <v>0</v>
      </c>
      <c r="F130">
        <v>5</v>
      </c>
      <c r="G130" t="str">
        <f>個人種目!AW134</f>
        <v>999:99.99</v>
      </c>
    </row>
    <row r="131" spans="1:7" x14ac:dyDescent="0.15">
      <c r="A131" t="str">
        <f>IF(OR(,個人種目!G135="",個人種目!H135=""),"",個人種目!AI135)</f>
        <v/>
      </c>
      <c r="B131" t="str">
        <f>個人種目!AO135</f>
        <v/>
      </c>
      <c r="C131" t="str">
        <f>個人種目!AS135</f>
        <v/>
      </c>
      <c r="D131" t="str">
        <f>個人種目!AM135</f>
        <v/>
      </c>
      <c r="E131">
        <v>0</v>
      </c>
      <c r="F131">
        <v>5</v>
      </c>
      <c r="G131" t="str">
        <f>個人種目!AW135</f>
        <v>999:99.99</v>
      </c>
    </row>
    <row r="132" spans="1:7" x14ac:dyDescent="0.15">
      <c r="A132" t="str">
        <f>IF(OR(,個人種目!G136="",個人種目!H136=""),"",個人種目!AI136)</f>
        <v/>
      </c>
      <c r="B132" t="str">
        <f>個人種目!AO136</f>
        <v/>
      </c>
      <c r="C132" t="str">
        <f>個人種目!AS136</f>
        <v/>
      </c>
      <c r="D132" t="str">
        <f>個人種目!AM136</f>
        <v/>
      </c>
      <c r="E132">
        <v>0</v>
      </c>
      <c r="F132">
        <v>5</v>
      </c>
      <c r="G132" t="str">
        <f>個人種目!AW136</f>
        <v>999:99.99</v>
      </c>
    </row>
    <row r="133" spans="1:7" x14ac:dyDescent="0.15">
      <c r="A133" t="str">
        <f>IF(OR(,個人種目!G137="",個人種目!H137=""),"",個人種目!AI137)</f>
        <v/>
      </c>
      <c r="B133" t="str">
        <f>個人種目!AO137</f>
        <v/>
      </c>
      <c r="C133" t="str">
        <f>個人種目!AS137</f>
        <v/>
      </c>
      <c r="D133" t="str">
        <f>個人種目!AM137</f>
        <v/>
      </c>
      <c r="E133">
        <v>0</v>
      </c>
      <c r="F133">
        <v>5</v>
      </c>
      <c r="G133" t="str">
        <f>個人種目!AW137</f>
        <v>999:99.99</v>
      </c>
    </row>
    <row r="134" spans="1:7" x14ac:dyDescent="0.15">
      <c r="A134" t="str">
        <f>IF(OR(,個人種目!G138="",個人種目!H138=""),"",個人種目!AI138)</f>
        <v/>
      </c>
      <c r="B134" t="str">
        <f>個人種目!AO138</f>
        <v/>
      </c>
      <c r="C134" t="str">
        <f>個人種目!AS138</f>
        <v/>
      </c>
      <c r="D134" t="str">
        <f>個人種目!AM138</f>
        <v/>
      </c>
      <c r="E134">
        <v>0</v>
      </c>
      <c r="F134">
        <v>5</v>
      </c>
      <c r="G134" t="str">
        <f>個人種目!AW138</f>
        <v>999:99.99</v>
      </c>
    </row>
    <row r="135" spans="1:7" x14ac:dyDescent="0.15">
      <c r="A135" t="str">
        <f>IF(OR(,個人種目!G139="",個人種目!H139=""),"",個人種目!AI139)</f>
        <v/>
      </c>
      <c r="B135" t="str">
        <f>個人種目!AO139</f>
        <v/>
      </c>
      <c r="C135" t="str">
        <f>個人種目!AS139</f>
        <v/>
      </c>
      <c r="D135" t="str">
        <f>個人種目!AM139</f>
        <v/>
      </c>
      <c r="E135">
        <v>0</v>
      </c>
      <c r="F135">
        <v>5</v>
      </c>
      <c r="G135" t="str">
        <f>個人種目!AW139</f>
        <v>999:99.99</v>
      </c>
    </row>
    <row r="136" spans="1:7" x14ac:dyDescent="0.15">
      <c r="A136" t="str">
        <f>IF(OR(,個人種目!G140="",個人種目!H140=""),"",個人種目!AI140)</f>
        <v/>
      </c>
      <c r="B136" t="str">
        <f>個人種目!AO140</f>
        <v/>
      </c>
      <c r="C136" t="str">
        <f>個人種目!AS140</f>
        <v/>
      </c>
      <c r="D136" t="str">
        <f>個人種目!AM140</f>
        <v/>
      </c>
      <c r="E136">
        <v>0</v>
      </c>
      <c r="F136">
        <v>5</v>
      </c>
      <c r="G136" t="str">
        <f>個人種目!AW140</f>
        <v>999:99.99</v>
      </c>
    </row>
    <row r="137" spans="1:7" x14ac:dyDescent="0.15">
      <c r="A137" t="str">
        <f>IF(OR(,個人種目!G141="",個人種目!H141=""),"",個人種目!AI141)</f>
        <v/>
      </c>
      <c r="B137" t="str">
        <f>個人種目!AO141</f>
        <v/>
      </c>
      <c r="C137" t="str">
        <f>個人種目!AS141</f>
        <v/>
      </c>
      <c r="D137" t="str">
        <f>個人種目!AM141</f>
        <v/>
      </c>
      <c r="E137">
        <v>0</v>
      </c>
      <c r="F137">
        <v>5</v>
      </c>
      <c r="G137" t="str">
        <f>個人種目!AW141</f>
        <v>999:99.99</v>
      </c>
    </row>
    <row r="138" spans="1:7" x14ac:dyDescent="0.15">
      <c r="A138" t="str">
        <f>IF(OR(,個人種目!G142="",個人種目!H142=""),"",個人種目!AI142)</f>
        <v/>
      </c>
      <c r="B138" t="str">
        <f>個人種目!AO142</f>
        <v/>
      </c>
      <c r="C138" t="str">
        <f>個人種目!AS142</f>
        <v/>
      </c>
      <c r="D138" t="str">
        <f>個人種目!AM142</f>
        <v/>
      </c>
      <c r="E138">
        <v>0</v>
      </c>
      <c r="F138">
        <v>5</v>
      </c>
      <c r="G138" t="str">
        <f>個人種目!AW142</f>
        <v>999:99.99</v>
      </c>
    </row>
    <row r="139" spans="1:7" x14ac:dyDescent="0.15">
      <c r="A139" t="str">
        <f>IF(OR(,個人種目!G143="",個人種目!H143=""),"",個人種目!AI143)</f>
        <v/>
      </c>
      <c r="B139" t="str">
        <f>個人種目!AO143</f>
        <v/>
      </c>
      <c r="C139" t="str">
        <f>個人種目!AS143</f>
        <v/>
      </c>
      <c r="D139" t="str">
        <f>個人種目!AM143</f>
        <v/>
      </c>
      <c r="E139">
        <v>0</v>
      </c>
      <c r="F139">
        <v>5</v>
      </c>
      <c r="G139" t="str">
        <f>個人種目!AW143</f>
        <v>999:99.99</v>
      </c>
    </row>
    <row r="140" spans="1:7" x14ac:dyDescent="0.15">
      <c r="A140" t="str">
        <f>IF(OR(,個人種目!G144="",個人種目!H144=""),"",個人種目!AI144)</f>
        <v/>
      </c>
      <c r="B140" t="str">
        <f>個人種目!AO144</f>
        <v/>
      </c>
      <c r="C140" t="str">
        <f>個人種目!AS144</f>
        <v/>
      </c>
      <c r="D140" t="str">
        <f>個人種目!AM144</f>
        <v/>
      </c>
      <c r="E140">
        <v>0</v>
      </c>
      <c r="F140">
        <v>5</v>
      </c>
      <c r="G140" t="str">
        <f>個人種目!AW144</f>
        <v>999:99.99</v>
      </c>
    </row>
    <row r="141" spans="1:7" x14ac:dyDescent="0.15">
      <c r="A141" t="str">
        <f>IF(OR(,個人種目!G145="",個人種目!H145=""),"",個人種目!AI145)</f>
        <v/>
      </c>
      <c r="B141" t="str">
        <f>個人種目!AO145</f>
        <v/>
      </c>
      <c r="C141" t="str">
        <f>個人種目!AS145</f>
        <v/>
      </c>
      <c r="D141" t="str">
        <f>個人種目!AM145</f>
        <v/>
      </c>
      <c r="E141">
        <v>0</v>
      </c>
      <c r="F141">
        <v>5</v>
      </c>
      <c r="G141" t="str">
        <f>個人種目!AW145</f>
        <v>999:99.99</v>
      </c>
    </row>
    <row r="142" spans="1:7" x14ac:dyDescent="0.15">
      <c r="A142" t="str">
        <f>IF(OR(,個人種目!G146="",個人種目!H146=""),"",個人種目!AI146)</f>
        <v/>
      </c>
      <c r="B142" t="str">
        <f>個人種目!AO146</f>
        <v/>
      </c>
      <c r="C142" t="str">
        <f>個人種目!AS146</f>
        <v/>
      </c>
      <c r="D142" t="str">
        <f>個人種目!AM146</f>
        <v/>
      </c>
      <c r="E142">
        <v>0</v>
      </c>
      <c r="F142">
        <v>5</v>
      </c>
      <c r="G142" t="str">
        <f>個人種目!AW146</f>
        <v>999:99.99</v>
      </c>
    </row>
    <row r="143" spans="1:7" x14ac:dyDescent="0.15">
      <c r="A143" t="str">
        <f>IF(OR(,個人種目!G147="",個人種目!H147=""),"",個人種目!AI147)</f>
        <v/>
      </c>
      <c r="B143" t="str">
        <f>個人種目!AO147</f>
        <v/>
      </c>
      <c r="C143" t="str">
        <f>個人種目!AS147</f>
        <v/>
      </c>
      <c r="D143" t="str">
        <f>個人種目!AM147</f>
        <v/>
      </c>
      <c r="E143">
        <v>0</v>
      </c>
      <c r="F143">
        <v>5</v>
      </c>
      <c r="G143" t="str">
        <f>個人種目!AW147</f>
        <v>999:99.99</v>
      </c>
    </row>
    <row r="144" spans="1:7" x14ac:dyDescent="0.15">
      <c r="A144" t="str">
        <f>IF(OR(,個人種目!G148="",個人種目!H148=""),"",個人種目!AI148)</f>
        <v/>
      </c>
      <c r="B144" t="str">
        <f>個人種目!AO148</f>
        <v/>
      </c>
      <c r="C144" t="str">
        <f>個人種目!AS148</f>
        <v/>
      </c>
      <c r="D144" t="str">
        <f>個人種目!AM148</f>
        <v/>
      </c>
      <c r="E144">
        <v>0</v>
      </c>
      <c r="F144">
        <v>5</v>
      </c>
      <c r="G144" t="str">
        <f>個人種目!AW148</f>
        <v>999:99.99</v>
      </c>
    </row>
    <row r="145" spans="1:7" x14ac:dyDescent="0.15">
      <c r="A145" t="str">
        <f>IF(OR(,個人種目!G149="",個人種目!H149=""),"",個人種目!AI149)</f>
        <v/>
      </c>
      <c r="B145" t="str">
        <f>個人種目!AO149</f>
        <v/>
      </c>
      <c r="C145" t="str">
        <f>個人種目!AS149</f>
        <v/>
      </c>
      <c r="D145" t="str">
        <f>個人種目!AM149</f>
        <v/>
      </c>
      <c r="E145">
        <v>0</v>
      </c>
      <c r="F145">
        <v>5</v>
      </c>
      <c r="G145" t="str">
        <f>個人種目!AW149</f>
        <v>999:99.99</v>
      </c>
    </row>
    <row r="146" spans="1:7" x14ac:dyDescent="0.15">
      <c r="A146" t="str">
        <f>IF(OR(,個人種目!G150="",個人種目!H150=""),"",個人種目!AI150)</f>
        <v/>
      </c>
      <c r="B146" t="str">
        <f>個人種目!AO150</f>
        <v/>
      </c>
      <c r="C146" t="str">
        <f>個人種目!AS150</f>
        <v/>
      </c>
      <c r="D146" t="str">
        <f>個人種目!AM150</f>
        <v/>
      </c>
      <c r="E146">
        <v>0</v>
      </c>
      <c r="F146">
        <v>5</v>
      </c>
      <c r="G146" t="str">
        <f>個人種目!AW150</f>
        <v>999:99.99</v>
      </c>
    </row>
    <row r="147" spans="1:7" x14ac:dyDescent="0.15">
      <c r="A147" t="str">
        <f>IF(OR(,個人種目!G151="",個人種目!H151=""),"",個人種目!AI151)</f>
        <v/>
      </c>
      <c r="B147" t="str">
        <f>個人種目!AO151</f>
        <v/>
      </c>
      <c r="C147" t="str">
        <f>個人種目!AS151</f>
        <v/>
      </c>
      <c r="D147" t="str">
        <f>個人種目!AM151</f>
        <v/>
      </c>
      <c r="E147">
        <v>0</v>
      </c>
      <c r="F147">
        <v>5</v>
      </c>
      <c r="G147" t="str">
        <f>個人種目!AW151</f>
        <v>999:99.99</v>
      </c>
    </row>
    <row r="148" spans="1:7" x14ac:dyDescent="0.15">
      <c r="A148" t="str">
        <f>IF(OR(,個人種目!G152="",個人種目!H152=""),"",個人種目!AI152)</f>
        <v/>
      </c>
      <c r="B148" t="str">
        <f>個人種目!AO152</f>
        <v/>
      </c>
      <c r="C148" t="str">
        <f>個人種目!AS152</f>
        <v/>
      </c>
      <c r="D148" t="str">
        <f>個人種目!AM152</f>
        <v/>
      </c>
      <c r="E148">
        <v>0</v>
      </c>
      <c r="F148">
        <v>5</v>
      </c>
      <c r="G148" t="str">
        <f>個人種目!AW152</f>
        <v>999:99.99</v>
      </c>
    </row>
    <row r="149" spans="1:7" x14ac:dyDescent="0.15">
      <c r="A149" t="str">
        <f>IF(OR(,個人種目!G153="",個人種目!H153=""),"",個人種目!AI153)</f>
        <v/>
      </c>
      <c r="B149" t="str">
        <f>個人種目!AO153</f>
        <v/>
      </c>
      <c r="C149" t="str">
        <f>個人種目!AS153</f>
        <v/>
      </c>
      <c r="D149" t="str">
        <f>個人種目!AM153</f>
        <v/>
      </c>
      <c r="E149">
        <v>0</v>
      </c>
      <c r="F149">
        <v>5</v>
      </c>
      <c r="G149" t="str">
        <f>個人種目!AW153</f>
        <v>999:99.99</v>
      </c>
    </row>
    <row r="150" spans="1:7" x14ac:dyDescent="0.15">
      <c r="A150" t="str">
        <f>IF(OR(,個人種目!G154="",個人種目!H154=""),"",個人種目!AI154)</f>
        <v/>
      </c>
      <c r="B150" t="str">
        <f>個人種目!AO154</f>
        <v/>
      </c>
      <c r="C150" t="str">
        <f>個人種目!AS154</f>
        <v/>
      </c>
      <c r="D150" t="str">
        <f>個人種目!AM154</f>
        <v/>
      </c>
      <c r="E150">
        <v>0</v>
      </c>
      <c r="F150">
        <v>5</v>
      </c>
      <c r="G150" t="str">
        <f>個人種目!AW154</f>
        <v>999:99.99</v>
      </c>
    </row>
    <row r="151" spans="1:7" x14ac:dyDescent="0.15">
      <c r="A151" t="str">
        <f>IF(OR(,個人種目!G155="",個人種目!H155=""),"",個人種目!AI155)</f>
        <v/>
      </c>
      <c r="B151" t="str">
        <f>個人種目!AO155</f>
        <v/>
      </c>
      <c r="C151" t="str">
        <f>個人種目!AS155</f>
        <v/>
      </c>
      <c r="D151" t="str">
        <f>個人種目!AM155</f>
        <v/>
      </c>
      <c r="E151">
        <v>0</v>
      </c>
      <c r="F151">
        <v>5</v>
      </c>
      <c r="G151" t="str">
        <f>個人種目!AW155</f>
        <v>999:99.99</v>
      </c>
    </row>
    <row r="152" spans="1:7" x14ac:dyDescent="0.15">
      <c r="A152" t="str">
        <f>IF(OR(,個人種目!G156="",個人種目!H156=""),"",個人種目!AI156)</f>
        <v/>
      </c>
      <c r="B152" t="str">
        <f>個人種目!AO156</f>
        <v/>
      </c>
      <c r="C152" t="str">
        <f>個人種目!AS156</f>
        <v/>
      </c>
      <c r="D152" t="str">
        <f>個人種目!AM156</f>
        <v/>
      </c>
      <c r="E152">
        <v>0</v>
      </c>
      <c r="F152">
        <v>5</v>
      </c>
      <c r="G152" t="str">
        <f>個人種目!AW156</f>
        <v>999:99.99</v>
      </c>
    </row>
    <row r="153" spans="1:7" x14ac:dyDescent="0.15">
      <c r="A153" t="str">
        <f>IF(OR(,個人種目!G157="",個人種目!H157=""),"",個人種目!AI157)</f>
        <v/>
      </c>
      <c r="B153" t="str">
        <f>個人種目!AO157</f>
        <v/>
      </c>
      <c r="C153" t="str">
        <f>個人種目!AS157</f>
        <v/>
      </c>
      <c r="D153" t="str">
        <f>個人種目!AM157</f>
        <v/>
      </c>
      <c r="E153">
        <v>0</v>
      </c>
      <c r="F153">
        <v>5</v>
      </c>
      <c r="G153" t="str">
        <f>個人種目!AW157</f>
        <v>999:99.99</v>
      </c>
    </row>
    <row r="154" spans="1:7" x14ac:dyDescent="0.15">
      <c r="A154" t="str">
        <f>IF(OR(,個人種目!G158="",個人種目!H158=""),"",個人種目!AI158)</f>
        <v/>
      </c>
      <c r="B154" t="str">
        <f>個人種目!AO158</f>
        <v/>
      </c>
      <c r="C154" t="str">
        <f>個人種目!AS158</f>
        <v/>
      </c>
      <c r="D154" t="str">
        <f>個人種目!AM158</f>
        <v/>
      </c>
      <c r="E154">
        <v>0</v>
      </c>
      <c r="F154">
        <v>5</v>
      </c>
      <c r="G154" t="str">
        <f>個人種目!AW158</f>
        <v>999:99.99</v>
      </c>
    </row>
    <row r="155" spans="1:7" x14ac:dyDescent="0.15">
      <c r="A155" t="str">
        <f>IF(OR(,個人種目!G159="",個人種目!H159=""),"",個人種目!AI159)</f>
        <v/>
      </c>
      <c r="B155" t="str">
        <f>個人種目!AO159</f>
        <v/>
      </c>
      <c r="C155" t="str">
        <f>個人種目!AS159</f>
        <v/>
      </c>
      <c r="D155" t="str">
        <f>個人種目!AM159</f>
        <v/>
      </c>
      <c r="E155">
        <v>0</v>
      </c>
      <c r="F155">
        <v>5</v>
      </c>
      <c r="G155" t="str">
        <f>個人種目!AW159</f>
        <v>999:99.99</v>
      </c>
    </row>
    <row r="156" spans="1:7" x14ac:dyDescent="0.15">
      <c r="A156" t="str">
        <f>IF(OR(,個人種目!G160="",個人種目!H160=""),"",個人種目!AI160)</f>
        <v/>
      </c>
      <c r="B156" t="str">
        <f>個人種目!AO160</f>
        <v/>
      </c>
      <c r="C156" t="str">
        <f>個人種目!AS160</f>
        <v/>
      </c>
      <c r="D156" t="str">
        <f>個人種目!AM160</f>
        <v/>
      </c>
      <c r="E156">
        <v>0</v>
      </c>
      <c r="F156">
        <v>5</v>
      </c>
      <c r="G156" t="str">
        <f>個人種目!AW160</f>
        <v>999:99.99</v>
      </c>
    </row>
    <row r="157" spans="1:7" x14ac:dyDescent="0.15">
      <c r="A157" t="str">
        <f>IF(OR(,個人種目!G161="",個人種目!H161=""),"",個人種目!AI161)</f>
        <v/>
      </c>
      <c r="B157" t="str">
        <f>個人種目!AO161</f>
        <v/>
      </c>
      <c r="C157" t="str">
        <f>個人種目!AS161</f>
        <v/>
      </c>
      <c r="D157" t="str">
        <f>個人種目!AM161</f>
        <v/>
      </c>
      <c r="E157">
        <v>0</v>
      </c>
      <c r="F157">
        <v>5</v>
      </c>
      <c r="G157" t="str">
        <f>個人種目!AW161</f>
        <v>999:99.99</v>
      </c>
    </row>
    <row r="158" spans="1:7" x14ac:dyDescent="0.15">
      <c r="A158" t="str">
        <f>IF(OR(,個人種目!G162="",個人種目!H162=""),"",個人種目!AI162)</f>
        <v/>
      </c>
      <c r="B158" t="str">
        <f>個人種目!AO162</f>
        <v/>
      </c>
      <c r="C158" t="str">
        <f>個人種目!AS162</f>
        <v/>
      </c>
      <c r="D158" t="str">
        <f>個人種目!AM162</f>
        <v/>
      </c>
      <c r="E158">
        <v>0</v>
      </c>
      <c r="F158">
        <v>5</v>
      </c>
      <c r="G158" t="str">
        <f>個人種目!AW162</f>
        <v>999:99.99</v>
      </c>
    </row>
    <row r="159" spans="1:7" x14ac:dyDescent="0.15">
      <c r="A159" t="str">
        <f>IF(OR(,個人種目!G163="",個人種目!H163=""),"",個人種目!AI163)</f>
        <v/>
      </c>
      <c r="B159" t="str">
        <f>個人種目!AO163</f>
        <v/>
      </c>
      <c r="C159" t="str">
        <f>個人種目!AS163</f>
        <v/>
      </c>
      <c r="D159" t="str">
        <f>個人種目!AM163</f>
        <v/>
      </c>
      <c r="E159">
        <v>0</v>
      </c>
      <c r="F159">
        <v>5</v>
      </c>
      <c r="G159" t="str">
        <f>個人種目!AW163</f>
        <v>999:99.99</v>
      </c>
    </row>
    <row r="160" spans="1:7" x14ac:dyDescent="0.15">
      <c r="A160" t="str">
        <f>IF(OR(,個人種目!G164="",個人種目!H164=""),"",個人種目!AI164)</f>
        <v/>
      </c>
      <c r="B160" t="str">
        <f>個人種目!AO164</f>
        <v/>
      </c>
      <c r="C160" t="str">
        <f>個人種目!AS164</f>
        <v/>
      </c>
      <c r="D160" t="str">
        <f>個人種目!AM164</f>
        <v/>
      </c>
      <c r="E160">
        <v>0</v>
      </c>
      <c r="F160">
        <v>5</v>
      </c>
      <c r="G160" t="str">
        <f>個人種目!AW164</f>
        <v>999:99.99</v>
      </c>
    </row>
    <row r="161" spans="1:7" x14ac:dyDescent="0.15">
      <c r="A161" t="str">
        <f>IF(OR(,個人種目!G165="",個人種目!H165=""),"",個人種目!AI165)</f>
        <v/>
      </c>
      <c r="B161" t="str">
        <f>個人種目!AO165</f>
        <v/>
      </c>
      <c r="C161" t="str">
        <f>個人種目!AS165</f>
        <v/>
      </c>
      <c r="D161" t="str">
        <f>個人種目!AM165</f>
        <v/>
      </c>
      <c r="E161">
        <v>0</v>
      </c>
      <c r="F161">
        <v>5</v>
      </c>
      <c r="G161" t="str">
        <f>個人種目!AW165</f>
        <v>999:99.99</v>
      </c>
    </row>
    <row r="162" spans="1:7" x14ac:dyDescent="0.15">
      <c r="A162" t="str">
        <f>IF(OR(,個人種目!G166="",個人種目!H166=""),"",個人種目!AI166)</f>
        <v/>
      </c>
      <c r="B162" t="str">
        <f>個人種目!AO166</f>
        <v/>
      </c>
      <c r="C162" t="str">
        <f>個人種目!AS166</f>
        <v/>
      </c>
      <c r="D162" t="str">
        <f>個人種目!AM166</f>
        <v/>
      </c>
      <c r="E162">
        <v>0</v>
      </c>
      <c r="F162">
        <v>5</v>
      </c>
      <c r="G162" t="str">
        <f>個人種目!AW166</f>
        <v>999:99.99</v>
      </c>
    </row>
    <row r="163" spans="1:7" x14ac:dyDescent="0.15">
      <c r="A163" t="str">
        <f>IF(OR(,個人種目!G167="",個人種目!H167=""),"",個人種目!AI167)</f>
        <v/>
      </c>
      <c r="B163" t="str">
        <f>個人種目!AO167</f>
        <v/>
      </c>
      <c r="C163" t="str">
        <f>個人種目!AS167</f>
        <v/>
      </c>
      <c r="D163" t="str">
        <f>個人種目!AM167</f>
        <v/>
      </c>
      <c r="E163">
        <v>0</v>
      </c>
      <c r="F163">
        <v>5</v>
      </c>
      <c r="G163" t="str">
        <f>個人種目!AW167</f>
        <v>999:99.99</v>
      </c>
    </row>
    <row r="164" spans="1:7" x14ac:dyDescent="0.15">
      <c r="A164" t="str">
        <f>IF(OR(,個人種目!G168="",個人種目!H168=""),"",個人種目!AI168)</f>
        <v/>
      </c>
      <c r="B164" t="str">
        <f>個人種目!AO168</f>
        <v/>
      </c>
      <c r="C164" t="str">
        <f>個人種目!AS168</f>
        <v/>
      </c>
      <c r="D164" t="str">
        <f>個人種目!AM168</f>
        <v/>
      </c>
      <c r="E164">
        <v>0</v>
      </c>
      <c r="F164">
        <v>5</v>
      </c>
      <c r="G164" t="str">
        <f>個人種目!AW168</f>
        <v>999:99.99</v>
      </c>
    </row>
    <row r="165" spans="1:7" x14ac:dyDescent="0.15">
      <c r="A165" t="str">
        <f>IF(OR(,個人種目!G169="",個人種目!H169=""),"",個人種目!AI169)</f>
        <v/>
      </c>
      <c r="B165" t="str">
        <f>個人種目!AO169</f>
        <v/>
      </c>
      <c r="C165" t="str">
        <f>個人種目!AS169</f>
        <v/>
      </c>
      <c r="D165" t="str">
        <f>個人種目!AM169</f>
        <v/>
      </c>
      <c r="E165">
        <v>0</v>
      </c>
      <c r="F165">
        <v>5</v>
      </c>
      <c r="G165" t="str">
        <f>個人種目!AW169</f>
        <v>999:99.99</v>
      </c>
    </row>
    <row r="166" spans="1:7" x14ac:dyDescent="0.15">
      <c r="A166" t="str">
        <f>IF(OR(,個人種目!G170="",個人種目!H170=""),"",個人種目!AI170)</f>
        <v/>
      </c>
      <c r="B166" t="str">
        <f>個人種目!AO170</f>
        <v/>
      </c>
      <c r="C166" t="str">
        <f>個人種目!AS170</f>
        <v/>
      </c>
      <c r="D166" t="str">
        <f>個人種目!AM170</f>
        <v/>
      </c>
      <c r="E166">
        <v>0</v>
      </c>
      <c r="F166">
        <v>5</v>
      </c>
      <c r="G166" t="str">
        <f>個人種目!AW170</f>
        <v>999:99.99</v>
      </c>
    </row>
    <row r="167" spans="1:7" x14ac:dyDescent="0.15">
      <c r="A167" t="str">
        <f>IF(OR(,個人種目!G171="",個人種目!H171=""),"",個人種目!AI171)</f>
        <v/>
      </c>
      <c r="B167" t="str">
        <f>個人種目!AO171</f>
        <v/>
      </c>
      <c r="C167" t="str">
        <f>個人種目!AS171</f>
        <v/>
      </c>
      <c r="D167" t="str">
        <f>個人種目!AM171</f>
        <v/>
      </c>
      <c r="E167">
        <v>0</v>
      </c>
      <c r="F167">
        <v>5</v>
      </c>
      <c r="G167" t="str">
        <f>個人種目!AW171</f>
        <v>999:99.99</v>
      </c>
    </row>
    <row r="168" spans="1:7" x14ac:dyDescent="0.15">
      <c r="A168" t="str">
        <f>IF(OR(,個人種目!G172="",個人種目!H172=""),"",個人種目!AI172)</f>
        <v/>
      </c>
      <c r="B168" t="str">
        <f>個人種目!AO172</f>
        <v/>
      </c>
      <c r="C168" t="str">
        <f>個人種目!AS172</f>
        <v/>
      </c>
      <c r="D168" t="str">
        <f>個人種目!AM172</f>
        <v/>
      </c>
      <c r="E168">
        <v>0</v>
      </c>
      <c r="F168">
        <v>5</v>
      </c>
      <c r="G168" t="str">
        <f>個人種目!AW172</f>
        <v>999:99.99</v>
      </c>
    </row>
    <row r="169" spans="1:7" x14ac:dyDescent="0.15">
      <c r="A169" t="str">
        <f>IF(OR(,個人種目!G173="",個人種目!H173=""),"",個人種目!AI173)</f>
        <v/>
      </c>
      <c r="B169" t="str">
        <f>個人種目!AO173</f>
        <v/>
      </c>
      <c r="C169" t="str">
        <f>個人種目!AS173</f>
        <v/>
      </c>
      <c r="D169" t="str">
        <f>個人種目!AM173</f>
        <v/>
      </c>
      <c r="E169">
        <v>0</v>
      </c>
      <c r="F169">
        <v>5</v>
      </c>
      <c r="G169" t="str">
        <f>個人種目!AW173</f>
        <v>999:99.99</v>
      </c>
    </row>
    <row r="170" spans="1:7" x14ac:dyDescent="0.15">
      <c r="A170" t="str">
        <f>IF(OR(,個人種目!G174="",個人種目!H174=""),"",個人種目!AI174)</f>
        <v/>
      </c>
      <c r="B170" t="str">
        <f>個人種目!AO174</f>
        <v/>
      </c>
      <c r="C170" t="str">
        <f>個人種目!AS174</f>
        <v/>
      </c>
      <c r="D170" t="str">
        <f>個人種目!AM174</f>
        <v/>
      </c>
      <c r="E170">
        <v>0</v>
      </c>
      <c r="F170">
        <v>5</v>
      </c>
      <c r="G170" t="str">
        <f>個人種目!AW174</f>
        <v>999:99.99</v>
      </c>
    </row>
    <row r="171" spans="1:7" x14ac:dyDescent="0.15">
      <c r="A171" t="str">
        <f>IF(OR(,個人種目!G175="",個人種目!H175=""),"",個人種目!AI175)</f>
        <v/>
      </c>
      <c r="B171" t="str">
        <f>個人種目!AO175</f>
        <v/>
      </c>
      <c r="C171" t="str">
        <f>個人種目!AS175</f>
        <v/>
      </c>
      <c r="D171" t="str">
        <f>個人種目!AM175</f>
        <v/>
      </c>
      <c r="E171">
        <v>0</v>
      </c>
      <c r="F171">
        <v>5</v>
      </c>
      <c r="G171" t="str">
        <f>個人種目!AW175</f>
        <v>999:99.99</v>
      </c>
    </row>
    <row r="172" spans="1:7" x14ac:dyDescent="0.15">
      <c r="A172" t="str">
        <f>IF(OR(,個人種目!G176="",個人種目!H176=""),"",個人種目!AI176)</f>
        <v/>
      </c>
      <c r="B172" t="str">
        <f>個人種目!AO176</f>
        <v/>
      </c>
      <c r="C172" t="str">
        <f>個人種目!AS176</f>
        <v/>
      </c>
      <c r="D172" t="str">
        <f>個人種目!AM176</f>
        <v/>
      </c>
      <c r="E172">
        <v>0</v>
      </c>
      <c r="F172">
        <v>5</v>
      </c>
      <c r="G172" t="str">
        <f>個人種目!AW176</f>
        <v>999:99.99</v>
      </c>
    </row>
    <row r="173" spans="1:7" x14ac:dyDescent="0.15">
      <c r="A173" t="str">
        <f>IF(OR(,個人種目!G177="",個人種目!H177=""),"",個人種目!AI177)</f>
        <v/>
      </c>
      <c r="B173" t="str">
        <f>個人種目!AO177</f>
        <v/>
      </c>
      <c r="C173" t="str">
        <f>個人種目!AS177</f>
        <v/>
      </c>
      <c r="D173" t="str">
        <f>個人種目!AM177</f>
        <v/>
      </c>
      <c r="E173">
        <v>0</v>
      </c>
      <c r="F173">
        <v>5</v>
      </c>
      <c r="G173" t="str">
        <f>個人種目!AW177</f>
        <v>999:99.99</v>
      </c>
    </row>
    <row r="174" spans="1:7" x14ac:dyDescent="0.15">
      <c r="A174" t="str">
        <f>IF(OR(,個人種目!G178="",個人種目!H178=""),"",個人種目!AI178)</f>
        <v/>
      </c>
      <c r="B174" t="str">
        <f>個人種目!AO178</f>
        <v/>
      </c>
      <c r="C174" t="str">
        <f>個人種目!AS178</f>
        <v/>
      </c>
      <c r="D174" t="str">
        <f>個人種目!AM178</f>
        <v/>
      </c>
      <c r="E174">
        <v>0</v>
      </c>
      <c r="F174">
        <v>5</v>
      </c>
      <c r="G174" t="str">
        <f>個人種目!AW178</f>
        <v>999:99.99</v>
      </c>
    </row>
    <row r="175" spans="1:7" x14ac:dyDescent="0.15">
      <c r="A175" t="str">
        <f>IF(OR(,個人種目!G179="",個人種目!H179=""),"",個人種目!AI179)</f>
        <v/>
      </c>
      <c r="B175" t="str">
        <f>個人種目!AO179</f>
        <v/>
      </c>
      <c r="C175" t="str">
        <f>個人種目!AS179</f>
        <v/>
      </c>
      <c r="D175" t="str">
        <f>個人種目!AM179</f>
        <v/>
      </c>
      <c r="E175">
        <v>0</v>
      </c>
      <c r="F175">
        <v>5</v>
      </c>
      <c r="G175" t="str">
        <f>個人種目!AW179</f>
        <v>999:99.99</v>
      </c>
    </row>
    <row r="176" spans="1:7" x14ac:dyDescent="0.15">
      <c r="A176" t="str">
        <f>IF(OR(,個人種目!G180="",個人種目!H180=""),"",個人種目!AI180)</f>
        <v/>
      </c>
      <c r="B176" t="str">
        <f>個人種目!AO180</f>
        <v/>
      </c>
      <c r="C176" t="str">
        <f>個人種目!AS180</f>
        <v/>
      </c>
      <c r="D176" t="str">
        <f>個人種目!AM180</f>
        <v/>
      </c>
      <c r="E176">
        <v>0</v>
      </c>
      <c r="F176">
        <v>5</v>
      </c>
      <c r="G176" t="str">
        <f>個人種目!AW180</f>
        <v>999:99.99</v>
      </c>
    </row>
    <row r="177" spans="1:7" x14ac:dyDescent="0.15">
      <c r="A177" t="str">
        <f>IF(OR(,個人種目!G181="",個人種目!H181=""),"",個人種目!AI181)</f>
        <v/>
      </c>
      <c r="B177" t="str">
        <f>個人種目!AO181</f>
        <v/>
      </c>
      <c r="C177" t="str">
        <f>個人種目!AS181</f>
        <v/>
      </c>
      <c r="D177" t="str">
        <f>個人種目!AM181</f>
        <v/>
      </c>
      <c r="E177">
        <v>0</v>
      </c>
      <c r="F177">
        <v>5</v>
      </c>
      <c r="G177" t="str">
        <f>個人種目!AW181</f>
        <v>999:99.99</v>
      </c>
    </row>
    <row r="178" spans="1:7" x14ac:dyDescent="0.15">
      <c r="A178" t="str">
        <f>IF(OR(,個人種目!G182="",個人種目!H182=""),"",個人種目!AI182)</f>
        <v/>
      </c>
      <c r="B178" t="str">
        <f>個人種目!AO182</f>
        <v/>
      </c>
      <c r="C178" t="str">
        <f>個人種目!AS182</f>
        <v/>
      </c>
      <c r="D178" t="str">
        <f>個人種目!AM182</f>
        <v/>
      </c>
      <c r="E178">
        <v>0</v>
      </c>
      <c r="F178">
        <v>5</v>
      </c>
      <c r="G178" t="str">
        <f>個人種目!AW182</f>
        <v>999:99.99</v>
      </c>
    </row>
    <row r="179" spans="1:7" x14ac:dyDescent="0.15">
      <c r="A179" t="str">
        <f>IF(OR(,個人種目!G183="",個人種目!H183=""),"",個人種目!AI183)</f>
        <v/>
      </c>
      <c r="B179" t="str">
        <f>個人種目!AO183</f>
        <v/>
      </c>
      <c r="C179" t="str">
        <f>個人種目!AS183</f>
        <v/>
      </c>
      <c r="D179" t="str">
        <f>個人種目!AM183</f>
        <v/>
      </c>
      <c r="E179">
        <v>0</v>
      </c>
      <c r="F179">
        <v>5</v>
      </c>
      <c r="G179" t="str">
        <f>個人種目!AW183</f>
        <v>999:99.99</v>
      </c>
    </row>
    <row r="180" spans="1:7" x14ac:dyDescent="0.15">
      <c r="A180" t="str">
        <f>IF(OR(,個人種目!G184="",個人種目!H184=""),"",個人種目!AI184)</f>
        <v/>
      </c>
      <c r="B180" t="str">
        <f>個人種目!AO184</f>
        <v/>
      </c>
      <c r="C180" t="str">
        <f>個人種目!AS184</f>
        <v/>
      </c>
      <c r="D180" t="str">
        <f>個人種目!AM184</f>
        <v/>
      </c>
      <c r="E180">
        <v>0</v>
      </c>
      <c r="F180">
        <v>5</v>
      </c>
      <c r="G180" t="str">
        <f>個人種目!AW184</f>
        <v>999:99.99</v>
      </c>
    </row>
    <row r="181" spans="1:7" x14ac:dyDescent="0.15">
      <c r="A181" t="str">
        <f>IF(OR(,個人種目!G185="",個人種目!H185=""),"",個人種目!AI185)</f>
        <v/>
      </c>
      <c r="B181" t="str">
        <f>個人種目!AO185</f>
        <v/>
      </c>
      <c r="C181" t="str">
        <f>個人種目!AS185</f>
        <v/>
      </c>
      <c r="D181" t="str">
        <f>個人種目!AM185</f>
        <v/>
      </c>
      <c r="E181">
        <v>0</v>
      </c>
      <c r="F181">
        <v>5</v>
      </c>
      <c r="G181" t="str">
        <f>個人種目!AW185</f>
        <v>999:99.99</v>
      </c>
    </row>
    <row r="182" spans="1:7" x14ac:dyDescent="0.15">
      <c r="A182" t="str">
        <f>IF(OR(,個人種目!G186="",個人種目!H186=""),"",個人種目!AI186)</f>
        <v/>
      </c>
      <c r="B182" t="str">
        <f>個人種目!AO186</f>
        <v/>
      </c>
      <c r="C182" t="str">
        <f>個人種目!AS186</f>
        <v/>
      </c>
      <c r="D182" t="str">
        <f>個人種目!AM186</f>
        <v/>
      </c>
      <c r="E182">
        <v>0</v>
      </c>
      <c r="F182">
        <v>5</v>
      </c>
      <c r="G182" t="str">
        <f>個人種目!AW186</f>
        <v>999:99.99</v>
      </c>
    </row>
    <row r="183" spans="1:7" x14ac:dyDescent="0.15">
      <c r="A183" t="str">
        <f>IF(OR(,個人種目!G187="",個人種目!H187=""),"",個人種目!AI187)</f>
        <v/>
      </c>
      <c r="B183" t="str">
        <f>個人種目!AO187</f>
        <v/>
      </c>
      <c r="C183" t="str">
        <f>個人種目!AS187</f>
        <v/>
      </c>
      <c r="D183" t="str">
        <f>個人種目!AM187</f>
        <v/>
      </c>
      <c r="E183">
        <v>0</v>
      </c>
      <c r="F183">
        <v>5</v>
      </c>
      <c r="G183" t="str">
        <f>個人種目!AW187</f>
        <v>999:99.99</v>
      </c>
    </row>
    <row r="184" spans="1:7" x14ac:dyDescent="0.15">
      <c r="A184" t="str">
        <f>IF(OR(,個人種目!G188="",個人種目!H188=""),"",個人種目!AI188)</f>
        <v/>
      </c>
      <c r="B184" t="str">
        <f>個人種目!AO188</f>
        <v/>
      </c>
      <c r="C184" t="str">
        <f>個人種目!AS188</f>
        <v/>
      </c>
      <c r="D184" t="str">
        <f>個人種目!AM188</f>
        <v/>
      </c>
      <c r="E184">
        <v>0</v>
      </c>
      <c r="F184">
        <v>5</v>
      </c>
      <c r="G184" t="str">
        <f>個人種目!AW188</f>
        <v>999:99.99</v>
      </c>
    </row>
    <row r="185" spans="1:7" x14ac:dyDescent="0.15">
      <c r="A185" t="str">
        <f>IF(OR(,個人種目!G189="",個人種目!H189=""),"",個人種目!AI189)</f>
        <v/>
      </c>
      <c r="B185" t="str">
        <f>個人種目!AO189</f>
        <v/>
      </c>
      <c r="C185" t="str">
        <f>個人種目!AS189</f>
        <v/>
      </c>
      <c r="D185" t="str">
        <f>個人種目!AM189</f>
        <v/>
      </c>
      <c r="E185">
        <v>0</v>
      </c>
      <c r="F185">
        <v>5</v>
      </c>
      <c r="G185" t="str">
        <f>個人種目!AW189</f>
        <v>999:99.99</v>
      </c>
    </row>
    <row r="186" spans="1:7" x14ac:dyDescent="0.15">
      <c r="A186" t="str">
        <f>IF(OR(,個人種目!G190="",個人種目!H190=""),"",個人種目!AI190)</f>
        <v/>
      </c>
      <c r="B186" t="str">
        <f>個人種目!AO190</f>
        <v/>
      </c>
      <c r="C186" t="str">
        <f>個人種目!AS190</f>
        <v/>
      </c>
      <c r="D186" t="str">
        <f>個人種目!AM190</f>
        <v/>
      </c>
      <c r="E186">
        <v>0</v>
      </c>
      <c r="F186">
        <v>5</v>
      </c>
      <c r="G186" t="str">
        <f>個人種目!AW190</f>
        <v>999:99.99</v>
      </c>
    </row>
    <row r="187" spans="1:7" x14ac:dyDescent="0.15">
      <c r="A187" t="str">
        <f>IF(OR(,個人種目!G191="",個人種目!H191=""),"",個人種目!AI191)</f>
        <v/>
      </c>
      <c r="B187" t="str">
        <f>個人種目!AO191</f>
        <v/>
      </c>
      <c r="C187" t="str">
        <f>個人種目!AS191</f>
        <v/>
      </c>
      <c r="D187" t="str">
        <f>個人種目!AM191</f>
        <v/>
      </c>
      <c r="E187">
        <v>0</v>
      </c>
      <c r="F187">
        <v>5</v>
      </c>
      <c r="G187" t="str">
        <f>個人種目!AW191</f>
        <v>999:99.99</v>
      </c>
    </row>
    <row r="188" spans="1:7" x14ac:dyDescent="0.15">
      <c r="A188" t="str">
        <f>IF(OR(,個人種目!G192="",個人種目!H192=""),"",個人種目!AI192)</f>
        <v/>
      </c>
      <c r="B188" t="str">
        <f>個人種目!AO192</f>
        <v/>
      </c>
      <c r="C188" t="str">
        <f>個人種目!AS192</f>
        <v/>
      </c>
      <c r="D188" t="str">
        <f>個人種目!AM192</f>
        <v/>
      </c>
      <c r="E188">
        <v>0</v>
      </c>
      <c r="F188">
        <v>5</v>
      </c>
      <c r="G188" t="str">
        <f>個人種目!AW192</f>
        <v>999:99.99</v>
      </c>
    </row>
    <row r="189" spans="1:7" x14ac:dyDescent="0.15">
      <c r="A189" t="str">
        <f>IF(OR(,個人種目!G193="",個人種目!H193=""),"",個人種目!AI193)</f>
        <v/>
      </c>
      <c r="B189" t="str">
        <f>個人種目!AO193</f>
        <v/>
      </c>
      <c r="C189" t="str">
        <f>個人種目!AS193</f>
        <v/>
      </c>
      <c r="D189" t="str">
        <f>個人種目!AM193</f>
        <v/>
      </c>
      <c r="E189">
        <v>0</v>
      </c>
      <c r="F189">
        <v>5</v>
      </c>
      <c r="G189" t="str">
        <f>個人種目!AW193</f>
        <v>999:99.99</v>
      </c>
    </row>
    <row r="190" spans="1:7" x14ac:dyDescent="0.15">
      <c r="A190" t="str">
        <f>IF(OR(,個人種目!G194="",個人種目!H194=""),"",個人種目!AI194)</f>
        <v/>
      </c>
      <c r="B190" t="str">
        <f>個人種目!AO194</f>
        <v/>
      </c>
      <c r="C190" t="str">
        <f>個人種目!AS194</f>
        <v/>
      </c>
      <c r="D190" t="str">
        <f>個人種目!AM194</f>
        <v/>
      </c>
      <c r="E190">
        <v>0</v>
      </c>
      <c r="F190">
        <v>5</v>
      </c>
      <c r="G190" t="str">
        <f>個人種目!AW194</f>
        <v>999:99.99</v>
      </c>
    </row>
    <row r="191" spans="1:7" x14ac:dyDescent="0.15">
      <c r="A191" t="str">
        <f>IF(OR(,個人種目!G195="",個人種目!H195=""),"",個人種目!AI195)</f>
        <v/>
      </c>
      <c r="B191" t="str">
        <f>個人種目!AO195</f>
        <v/>
      </c>
      <c r="C191" t="str">
        <f>個人種目!AS195</f>
        <v/>
      </c>
      <c r="D191" t="str">
        <f>個人種目!AM195</f>
        <v/>
      </c>
      <c r="E191">
        <v>0</v>
      </c>
      <c r="F191">
        <v>5</v>
      </c>
      <c r="G191" t="str">
        <f>個人種目!AW195</f>
        <v>999:99.99</v>
      </c>
    </row>
    <row r="192" spans="1:7" x14ac:dyDescent="0.15">
      <c r="A192" t="str">
        <f>IF(OR(,個人種目!G196="",個人種目!H196=""),"",個人種目!AI196)</f>
        <v/>
      </c>
      <c r="B192" t="str">
        <f>個人種目!AO196</f>
        <v/>
      </c>
      <c r="C192" t="str">
        <f>個人種目!AS196</f>
        <v/>
      </c>
      <c r="D192" t="str">
        <f>個人種目!AM196</f>
        <v/>
      </c>
      <c r="E192">
        <v>0</v>
      </c>
      <c r="F192">
        <v>5</v>
      </c>
      <c r="G192" t="str">
        <f>個人種目!AW196</f>
        <v>999:99.99</v>
      </c>
    </row>
    <row r="193" spans="1:7" x14ac:dyDescent="0.15">
      <c r="A193" t="str">
        <f>IF(OR(,個人種目!G197="",個人種目!H197=""),"",個人種目!AI197)</f>
        <v/>
      </c>
      <c r="B193" t="str">
        <f>個人種目!AO197</f>
        <v/>
      </c>
      <c r="C193" t="str">
        <f>個人種目!AS197</f>
        <v/>
      </c>
      <c r="D193" t="str">
        <f>個人種目!AM197</f>
        <v/>
      </c>
      <c r="E193">
        <v>0</v>
      </c>
      <c r="F193">
        <v>5</v>
      </c>
      <c r="G193" t="str">
        <f>個人種目!AW197</f>
        <v>999:99.99</v>
      </c>
    </row>
    <row r="194" spans="1:7" x14ac:dyDescent="0.15">
      <c r="A194" t="str">
        <f>IF(OR(,個人種目!G198="",個人種目!H198=""),"",個人種目!AI198)</f>
        <v/>
      </c>
      <c r="B194" t="str">
        <f>個人種目!AO198</f>
        <v/>
      </c>
      <c r="C194" t="str">
        <f>個人種目!AS198</f>
        <v/>
      </c>
      <c r="D194" t="str">
        <f>個人種目!AM198</f>
        <v/>
      </c>
      <c r="E194">
        <v>0</v>
      </c>
      <c r="F194">
        <v>5</v>
      </c>
      <c r="G194" t="str">
        <f>個人種目!AW198</f>
        <v>999:99.99</v>
      </c>
    </row>
    <row r="195" spans="1:7" x14ac:dyDescent="0.15">
      <c r="A195" t="str">
        <f>IF(OR(,個人種目!G199="",個人種目!H199=""),"",個人種目!AI199)</f>
        <v/>
      </c>
      <c r="B195" t="str">
        <f>個人種目!AO199</f>
        <v/>
      </c>
      <c r="C195" t="str">
        <f>個人種目!AS199</f>
        <v/>
      </c>
      <c r="D195" t="str">
        <f>個人種目!AM199</f>
        <v/>
      </c>
      <c r="E195">
        <v>0</v>
      </c>
      <c r="F195">
        <v>5</v>
      </c>
      <c r="G195" t="str">
        <f>個人種目!AW199</f>
        <v>999:99.99</v>
      </c>
    </row>
    <row r="196" spans="1:7" x14ac:dyDescent="0.15">
      <c r="A196" t="str">
        <f>IF(OR(,個人種目!G200="",個人種目!H200=""),"",個人種目!AI200)</f>
        <v/>
      </c>
      <c r="B196" t="str">
        <f>個人種目!AO200</f>
        <v/>
      </c>
      <c r="C196" t="str">
        <f>個人種目!AS200</f>
        <v/>
      </c>
      <c r="D196" t="str">
        <f>個人種目!AM200</f>
        <v/>
      </c>
      <c r="E196">
        <v>0</v>
      </c>
      <c r="F196">
        <v>5</v>
      </c>
      <c r="G196" t="str">
        <f>個人種目!AW200</f>
        <v>999:99.99</v>
      </c>
    </row>
    <row r="197" spans="1:7" x14ac:dyDescent="0.15">
      <c r="A197" t="str">
        <f>IF(OR(,個人種目!G201="",個人種目!H201=""),"",個人種目!AI201)</f>
        <v/>
      </c>
      <c r="B197" t="str">
        <f>個人種目!AO201</f>
        <v/>
      </c>
      <c r="C197" t="str">
        <f>個人種目!AS201</f>
        <v/>
      </c>
      <c r="D197" t="str">
        <f>個人種目!AM201</f>
        <v/>
      </c>
      <c r="E197">
        <v>0</v>
      </c>
      <c r="F197">
        <v>5</v>
      </c>
      <c r="G197" t="str">
        <f>個人種目!AW201</f>
        <v>999:99.99</v>
      </c>
    </row>
    <row r="198" spans="1:7" x14ac:dyDescent="0.15">
      <c r="A198" t="str">
        <f>IF(OR(,個人種目!G202="",個人種目!H202=""),"",個人種目!AI202)</f>
        <v/>
      </c>
      <c r="B198" t="str">
        <f>個人種目!AO202</f>
        <v/>
      </c>
      <c r="C198" t="str">
        <f>個人種目!AS202</f>
        <v/>
      </c>
      <c r="D198" t="str">
        <f>個人種目!AM202</f>
        <v/>
      </c>
      <c r="E198">
        <v>0</v>
      </c>
      <c r="F198">
        <v>5</v>
      </c>
      <c r="G198" t="str">
        <f>個人種目!AW202</f>
        <v>999:99.99</v>
      </c>
    </row>
    <row r="199" spans="1:7" x14ac:dyDescent="0.15">
      <c r="A199" t="str">
        <f>IF(OR(,個人種目!G203="",個人種目!H203=""),"",個人種目!AI203)</f>
        <v/>
      </c>
      <c r="B199" t="str">
        <f>個人種目!AO203</f>
        <v/>
      </c>
      <c r="C199" t="str">
        <f>個人種目!AS203</f>
        <v/>
      </c>
      <c r="D199" t="str">
        <f>個人種目!AM203</f>
        <v/>
      </c>
      <c r="E199">
        <v>0</v>
      </c>
      <c r="F199">
        <v>5</v>
      </c>
      <c r="G199" t="str">
        <f>個人種目!AW203</f>
        <v>999:99.99</v>
      </c>
    </row>
    <row r="200" spans="1:7" x14ac:dyDescent="0.15">
      <c r="A200" t="str">
        <f>IF(OR(,個人種目!G204="",個人種目!H204=""),"",個人種目!AI204)</f>
        <v/>
      </c>
      <c r="B200" t="str">
        <f>個人種目!AO204</f>
        <v/>
      </c>
      <c r="C200" t="str">
        <f>個人種目!AS204</f>
        <v/>
      </c>
      <c r="D200" t="str">
        <f>個人種目!AM204</f>
        <v/>
      </c>
      <c r="E200">
        <v>0</v>
      </c>
      <c r="F200">
        <v>5</v>
      </c>
      <c r="G200" t="str">
        <f>個人種目!AW204</f>
        <v>999:99.99</v>
      </c>
    </row>
    <row r="201" spans="1:7" x14ac:dyDescent="0.15">
      <c r="A201" t="str">
        <f>IF(OR(,個人種目!G205="",個人種目!H205=""),"",個人種目!AI205)</f>
        <v/>
      </c>
      <c r="B201" t="str">
        <f>個人種目!AO205</f>
        <v/>
      </c>
      <c r="C201" t="str">
        <f>個人種目!AS205</f>
        <v/>
      </c>
      <c r="D201" t="str">
        <f>個人種目!AM205</f>
        <v/>
      </c>
      <c r="E201">
        <v>0</v>
      </c>
      <c r="F201">
        <v>5</v>
      </c>
      <c r="G201" t="str">
        <f>個人種目!AW205</f>
        <v>999:99.99</v>
      </c>
    </row>
    <row r="202" spans="1:7" x14ac:dyDescent="0.15">
      <c r="A202" t="str">
        <f>IF(OR(,個人種目!G206="",個人種目!H206=""),"",個人種目!AI206)</f>
        <v/>
      </c>
      <c r="B202" t="str">
        <f>個人種目!AO206</f>
        <v/>
      </c>
      <c r="C202" t="str">
        <f>個人種目!AS206</f>
        <v/>
      </c>
      <c r="D202" t="str">
        <f>個人種目!AM206</f>
        <v/>
      </c>
      <c r="E202">
        <v>0</v>
      </c>
      <c r="F202">
        <v>5</v>
      </c>
      <c r="G202" t="str">
        <f>個人種目!AW206</f>
        <v>999:99.99</v>
      </c>
    </row>
    <row r="203" spans="1:7" x14ac:dyDescent="0.15">
      <c r="A203" s="36" t="str">
        <f>IF(OR(,個人種目!G207="",個人種目!H207=""),"",個人種目!AI207)</f>
        <v/>
      </c>
      <c r="B203" s="36" t="str">
        <f>個人種目!AO207</f>
        <v/>
      </c>
      <c r="C203" s="36" t="str">
        <f>個人種目!AS207</f>
        <v/>
      </c>
      <c r="D203" s="36" t="str">
        <f>個人種目!AM207</f>
        <v/>
      </c>
      <c r="E203" s="36">
        <v>0</v>
      </c>
      <c r="F203" s="36">
        <v>5</v>
      </c>
      <c r="G203" s="36" t="str">
        <f>個人種目!AW207</f>
        <v>999:99.99</v>
      </c>
    </row>
    <row r="204" spans="1:7" x14ac:dyDescent="0.15">
      <c r="A204" t="str">
        <f>IF(OR(個人種目!I6="",個人種目!J6=""),"",個人種目!AI6)</f>
        <v/>
      </c>
      <c r="B204" t="str">
        <f>個人種目!AP6</f>
        <v/>
      </c>
      <c r="C204" t="str">
        <f>個人種目!AT6</f>
        <v/>
      </c>
      <c r="D204" s="40" t="str">
        <f t="shared" ref="D204:D235" si="0">D2</f>
        <v/>
      </c>
      <c r="E204">
        <v>0</v>
      </c>
      <c r="F204">
        <v>0</v>
      </c>
      <c r="G204" s="40" t="str">
        <f>個人種目!AX6</f>
        <v>999:99.99</v>
      </c>
    </row>
    <row r="205" spans="1:7" x14ac:dyDescent="0.15">
      <c r="A205" t="str">
        <f>IF(OR(個人種目!I7="",個人種目!J7=""),"",個人種目!AI7)</f>
        <v/>
      </c>
      <c r="B205" t="str">
        <f>個人種目!AP7</f>
        <v/>
      </c>
      <c r="C205" t="str">
        <f>個人種目!AT7</f>
        <v/>
      </c>
      <c r="D205" t="str">
        <f t="shared" si="0"/>
        <v/>
      </c>
      <c r="E205">
        <v>0</v>
      </c>
      <c r="F205">
        <v>0</v>
      </c>
      <c r="G205" t="str">
        <f>個人種目!AX7</f>
        <v>999:99.99</v>
      </c>
    </row>
    <row r="206" spans="1:7" x14ac:dyDescent="0.15">
      <c r="A206" t="str">
        <f>IF(OR(個人種目!I8="",個人種目!J8=""),"",個人種目!AI8)</f>
        <v/>
      </c>
      <c r="B206" t="str">
        <f>個人種目!AP8</f>
        <v/>
      </c>
      <c r="C206" t="str">
        <f>個人種目!AT8</f>
        <v/>
      </c>
      <c r="D206" t="str">
        <f t="shared" si="0"/>
        <v/>
      </c>
      <c r="E206">
        <v>0</v>
      </c>
      <c r="F206">
        <v>0</v>
      </c>
      <c r="G206" t="str">
        <f>個人種目!AX8</f>
        <v>999:99.99</v>
      </c>
    </row>
    <row r="207" spans="1:7" x14ac:dyDescent="0.15">
      <c r="A207" t="str">
        <f>IF(OR(個人種目!I9="",個人種目!J9=""),"",個人種目!AI9)</f>
        <v/>
      </c>
      <c r="B207" t="str">
        <f>個人種目!AP9</f>
        <v/>
      </c>
      <c r="C207" t="str">
        <f>個人種目!AT9</f>
        <v/>
      </c>
      <c r="D207" t="str">
        <f t="shared" si="0"/>
        <v/>
      </c>
      <c r="E207">
        <v>0</v>
      </c>
      <c r="F207">
        <v>0</v>
      </c>
      <c r="G207" t="str">
        <f>個人種目!AX9</f>
        <v>999:99.99</v>
      </c>
    </row>
    <row r="208" spans="1:7" x14ac:dyDescent="0.15">
      <c r="A208" t="str">
        <f>IF(OR(個人種目!I10="",個人種目!J10=""),"",個人種目!AI10)</f>
        <v/>
      </c>
      <c r="B208" t="str">
        <f>個人種目!AP10</f>
        <v/>
      </c>
      <c r="C208" t="str">
        <f>個人種目!AT10</f>
        <v/>
      </c>
      <c r="D208" t="str">
        <f t="shared" si="0"/>
        <v/>
      </c>
      <c r="E208">
        <v>0</v>
      </c>
      <c r="F208">
        <v>0</v>
      </c>
      <c r="G208" t="str">
        <f>個人種目!AX10</f>
        <v>999:99.99</v>
      </c>
    </row>
    <row r="209" spans="1:7" x14ac:dyDescent="0.15">
      <c r="A209" t="str">
        <f>IF(OR(個人種目!I11="",個人種目!J11=""),"",個人種目!AI11)</f>
        <v/>
      </c>
      <c r="B209" t="str">
        <f>個人種目!AP11</f>
        <v/>
      </c>
      <c r="C209" t="str">
        <f>個人種目!AT11</f>
        <v/>
      </c>
      <c r="D209" t="str">
        <f t="shared" si="0"/>
        <v/>
      </c>
      <c r="E209">
        <v>0</v>
      </c>
      <c r="F209">
        <v>0</v>
      </c>
      <c r="G209" t="str">
        <f>個人種目!AX11</f>
        <v>999:99.99</v>
      </c>
    </row>
    <row r="210" spans="1:7" x14ac:dyDescent="0.15">
      <c r="A210" t="str">
        <f>IF(OR(個人種目!I12="",個人種目!J12=""),"",個人種目!AI12)</f>
        <v/>
      </c>
      <c r="B210" t="str">
        <f>個人種目!AP12</f>
        <v/>
      </c>
      <c r="C210" t="str">
        <f>個人種目!AT12</f>
        <v/>
      </c>
      <c r="D210" t="str">
        <f t="shared" si="0"/>
        <v/>
      </c>
      <c r="E210">
        <v>0</v>
      </c>
      <c r="F210">
        <v>0</v>
      </c>
      <c r="G210" t="str">
        <f>個人種目!AX12</f>
        <v>999:99.99</v>
      </c>
    </row>
    <row r="211" spans="1:7" x14ac:dyDescent="0.15">
      <c r="A211" t="str">
        <f>IF(OR(個人種目!I13="",個人種目!J13=""),"",個人種目!AI13)</f>
        <v/>
      </c>
      <c r="B211" t="str">
        <f>個人種目!AP13</f>
        <v/>
      </c>
      <c r="C211" t="str">
        <f>個人種目!AT13</f>
        <v/>
      </c>
      <c r="D211" t="str">
        <f t="shared" si="0"/>
        <v/>
      </c>
      <c r="E211">
        <v>0</v>
      </c>
      <c r="F211">
        <v>0</v>
      </c>
      <c r="G211" t="str">
        <f>個人種目!AX13</f>
        <v>999:99.99</v>
      </c>
    </row>
    <row r="212" spans="1:7" x14ac:dyDescent="0.15">
      <c r="A212" t="str">
        <f>IF(OR(個人種目!I14="",個人種目!J14=""),"",個人種目!AI14)</f>
        <v/>
      </c>
      <c r="B212" t="str">
        <f>個人種目!AP14</f>
        <v/>
      </c>
      <c r="C212" t="str">
        <f>個人種目!AT14</f>
        <v/>
      </c>
      <c r="D212" t="str">
        <f t="shared" si="0"/>
        <v/>
      </c>
      <c r="E212">
        <v>0</v>
      </c>
      <c r="F212">
        <v>0</v>
      </c>
      <c r="G212" t="str">
        <f>個人種目!AX14</f>
        <v>999:99.99</v>
      </c>
    </row>
    <row r="213" spans="1:7" x14ac:dyDescent="0.15">
      <c r="A213" t="str">
        <f>IF(OR(個人種目!I15="",個人種目!J15=""),"",個人種目!AI15)</f>
        <v/>
      </c>
      <c r="B213" t="str">
        <f>個人種目!AP15</f>
        <v/>
      </c>
      <c r="C213" t="str">
        <f>個人種目!AT15</f>
        <v/>
      </c>
      <c r="D213" t="str">
        <f t="shared" si="0"/>
        <v/>
      </c>
      <c r="E213">
        <v>0</v>
      </c>
      <c r="F213">
        <v>0</v>
      </c>
      <c r="G213" t="str">
        <f>個人種目!AX15</f>
        <v>999:99.99</v>
      </c>
    </row>
    <row r="214" spans="1:7" x14ac:dyDescent="0.15">
      <c r="A214" t="str">
        <f>IF(OR(個人種目!I16="",個人種目!J16=""),"",個人種目!AI16)</f>
        <v/>
      </c>
      <c r="B214" t="str">
        <f>個人種目!AP16</f>
        <v/>
      </c>
      <c r="C214" t="str">
        <f>個人種目!AT16</f>
        <v/>
      </c>
      <c r="D214" t="str">
        <f t="shared" si="0"/>
        <v/>
      </c>
      <c r="E214">
        <v>0</v>
      </c>
      <c r="F214">
        <v>0</v>
      </c>
      <c r="G214" t="str">
        <f>個人種目!AX16</f>
        <v>999:99.99</v>
      </c>
    </row>
    <row r="215" spans="1:7" x14ac:dyDescent="0.15">
      <c r="A215" t="str">
        <f>IF(OR(個人種目!I17="",個人種目!J17=""),"",個人種目!AI17)</f>
        <v/>
      </c>
      <c r="B215" t="str">
        <f>個人種目!AP17</f>
        <v/>
      </c>
      <c r="C215" t="str">
        <f>個人種目!AT17</f>
        <v/>
      </c>
      <c r="D215" t="str">
        <f t="shared" si="0"/>
        <v/>
      </c>
      <c r="E215">
        <v>0</v>
      </c>
      <c r="F215">
        <v>0</v>
      </c>
      <c r="G215" t="str">
        <f>個人種目!AX17</f>
        <v>999:99.99</v>
      </c>
    </row>
    <row r="216" spans="1:7" x14ac:dyDescent="0.15">
      <c r="A216" t="str">
        <f>IF(OR(個人種目!I18="",個人種目!J18=""),"",個人種目!AI18)</f>
        <v/>
      </c>
      <c r="B216" t="str">
        <f>個人種目!AP18</f>
        <v/>
      </c>
      <c r="C216" t="str">
        <f>個人種目!AT18</f>
        <v/>
      </c>
      <c r="D216" t="str">
        <f t="shared" si="0"/>
        <v/>
      </c>
      <c r="E216">
        <v>0</v>
      </c>
      <c r="F216">
        <v>0</v>
      </c>
      <c r="G216" t="str">
        <f>個人種目!AX18</f>
        <v>999:99.99</v>
      </c>
    </row>
    <row r="217" spans="1:7" x14ac:dyDescent="0.15">
      <c r="A217" t="str">
        <f>IF(OR(個人種目!I19="",個人種目!J19=""),"",個人種目!AI19)</f>
        <v/>
      </c>
      <c r="B217" t="str">
        <f>個人種目!AP19</f>
        <v/>
      </c>
      <c r="C217" t="str">
        <f>個人種目!AT19</f>
        <v/>
      </c>
      <c r="D217" t="str">
        <f t="shared" si="0"/>
        <v/>
      </c>
      <c r="E217">
        <v>0</v>
      </c>
      <c r="F217">
        <v>0</v>
      </c>
      <c r="G217" t="str">
        <f>個人種目!AX19</f>
        <v>999:99.99</v>
      </c>
    </row>
    <row r="218" spans="1:7" x14ac:dyDescent="0.15">
      <c r="A218" t="str">
        <f>IF(OR(個人種目!I20="",個人種目!J20=""),"",個人種目!AI20)</f>
        <v/>
      </c>
      <c r="B218" t="str">
        <f>個人種目!AP20</f>
        <v/>
      </c>
      <c r="C218" t="str">
        <f>個人種目!AT20</f>
        <v/>
      </c>
      <c r="D218" t="str">
        <f t="shared" si="0"/>
        <v/>
      </c>
      <c r="E218">
        <v>0</v>
      </c>
      <c r="F218">
        <v>0</v>
      </c>
      <c r="G218" t="str">
        <f>個人種目!AX20</f>
        <v>999:99.99</v>
      </c>
    </row>
    <row r="219" spans="1:7" x14ac:dyDescent="0.15">
      <c r="A219" t="str">
        <f>IF(OR(個人種目!I21="",個人種目!J21=""),"",個人種目!AI21)</f>
        <v/>
      </c>
      <c r="B219" t="str">
        <f>個人種目!AP21</f>
        <v/>
      </c>
      <c r="C219" t="str">
        <f>個人種目!AT21</f>
        <v/>
      </c>
      <c r="D219" t="str">
        <f t="shared" si="0"/>
        <v/>
      </c>
      <c r="E219">
        <v>0</v>
      </c>
      <c r="F219">
        <v>0</v>
      </c>
      <c r="G219" t="str">
        <f>個人種目!AX21</f>
        <v>999:99.99</v>
      </c>
    </row>
    <row r="220" spans="1:7" x14ac:dyDescent="0.15">
      <c r="A220" t="str">
        <f>IF(OR(個人種目!I22="",個人種目!J22=""),"",個人種目!AI22)</f>
        <v/>
      </c>
      <c r="B220" t="str">
        <f>個人種目!AP22</f>
        <v/>
      </c>
      <c r="C220" t="str">
        <f>個人種目!AT22</f>
        <v/>
      </c>
      <c r="D220" t="str">
        <f t="shared" si="0"/>
        <v/>
      </c>
      <c r="E220">
        <v>0</v>
      </c>
      <c r="F220">
        <v>0</v>
      </c>
      <c r="G220" t="str">
        <f>個人種目!AX22</f>
        <v>999:99.99</v>
      </c>
    </row>
    <row r="221" spans="1:7" x14ac:dyDescent="0.15">
      <c r="A221" t="str">
        <f>IF(OR(個人種目!I23="",個人種目!J23=""),"",個人種目!AI23)</f>
        <v/>
      </c>
      <c r="B221" t="str">
        <f>個人種目!AP23</f>
        <v/>
      </c>
      <c r="C221" t="str">
        <f>個人種目!AT23</f>
        <v/>
      </c>
      <c r="D221" t="str">
        <f t="shared" si="0"/>
        <v/>
      </c>
      <c r="E221">
        <v>0</v>
      </c>
      <c r="F221">
        <v>0</v>
      </c>
      <c r="G221" t="str">
        <f>個人種目!AX23</f>
        <v>999:99.99</v>
      </c>
    </row>
    <row r="222" spans="1:7" x14ac:dyDescent="0.15">
      <c r="A222" t="str">
        <f>IF(OR(個人種目!I24="",個人種目!J24=""),"",個人種目!AI24)</f>
        <v/>
      </c>
      <c r="B222" t="str">
        <f>個人種目!AP24</f>
        <v/>
      </c>
      <c r="C222" t="str">
        <f>個人種目!AT24</f>
        <v/>
      </c>
      <c r="D222" t="str">
        <f t="shared" si="0"/>
        <v/>
      </c>
      <c r="E222">
        <v>0</v>
      </c>
      <c r="F222">
        <v>0</v>
      </c>
      <c r="G222" t="str">
        <f>個人種目!AX24</f>
        <v>999:99.99</v>
      </c>
    </row>
    <row r="223" spans="1:7" x14ac:dyDescent="0.15">
      <c r="A223" t="str">
        <f>IF(OR(個人種目!I25="",個人種目!J25=""),"",個人種目!AI25)</f>
        <v/>
      </c>
      <c r="B223" t="str">
        <f>個人種目!AP25</f>
        <v/>
      </c>
      <c r="C223" t="str">
        <f>個人種目!AT25</f>
        <v/>
      </c>
      <c r="D223" t="str">
        <f t="shared" si="0"/>
        <v/>
      </c>
      <c r="E223">
        <v>0</v>
      </c>
      <c r="F223">
        <v>0</v>
      </c>
      <c r="G223" t="str">
        <f>個人種目!AX25</f>
        <v>999:99.99</v>
      </c>
    </row>
    <row r="224" spans="1:7" x14ac:dyDescent="0.15">
      <c r="A224" t="str">
        <f>IF(OR(個人種目!I26="",個人種目!J26=""),"",個人種目!AI26)</f>
        <v/>
      </c>
      <c r="B224" t="str">
        <f>個人種目!AP26</f>
        <v/>
      </c>
      <c r="C224" t="str">
        <f>個人種目!AT26</f>
        <v/>
      </c>
      <c r="D224" t="str">
        <f t="shared" si="0"/>
        <v/>
      </c>
      <c r="E224">
        <v>0</v>
      </c>
      <c r="F224">
        <v>0</v>
      </c>
      <c r="G224" t="str">
        <f>個人種目!AX26</f>
        <v>999:99.99</v>
      </c>
    </row>
    <row r="225" spans="1:7" x14ac:dyDescent="0.15">
      <c r="A225" t="str">
        <f>IF(OR(個人種目!I27="",個人種目!J27=""),"",個人種目!AI27)</f>
        <v/>
      </c>
      <c r="B225" t="str">
        <f>個人種目!AP27</f>
        <v/>
      </c>
      <c r="C225" t="str">
        <f>個人種目!AT27</f>
        <v/>
      </c>
      <c r="D225" t="str">
        <f t="shared" si="0"/>
        <v/>
      </c>
      <c r="E225">
        <v>0</v>
      </c>
      <c r="F225">
        <v>0</v>
      </c>
      <c r="G225" t="str">
        <f>個人種目!AX27</f>
        <v>999:99.99</v>
      </c>
    </row>
    <row r="226" spans="1:7" x14ac:dyDescent="0.15">
      <c r="A226" t="str">
        <f>IF(OR(個人種目!I28="",個人種目!J28=""),"",個人種目!AI28)</f>
        <v/>
      </c>
      <c r="B226" t="str">
        <f>個人種目!AP28</f>
        <v/>
      </c>
      <c r="C226" t="str">
        <f>個人種目!AT28</f>
        <v/>
      </c>
      <c r="D226" t="str">
        <f t="shared" si="0"/>
        <v/>
      </c>
      <c r="E226">
        <v>0</v>
      </c>
      <c r="F226">
        <v>0</v>
      </c>
      <c r="G226" t="str">
        <f>個人種目!AX28</f>
        <v>999:99.99</v>
      </c>
    </row>
    <row r="227" spans="1:7" x14ac:dyDescent="0.15">
      <c r="A227" t="str">
        <f>IF(OR(個人種目!I29="",個人種目!J29=""),"",個人種目!AI29)</f>
        <v/>
      </c>
      <c r="B227" t="str">
        <f>個人種目!AP29</f>
        <v/>
      </c>
      <c r="C227" t="str">
        <f>個人種目!AT29</f>
        <v/>
      </c>
      <c r="D227" t="str">
        <f t="shared" si="0"/>
        <v/>
      </c>
      <c r="E227">
        <v>0</v>
      </c>
      <c r="F227">
        <v>0</v>
      </c>
      <c r="G227" t="str">
        <f>個人種目!AX29</f>
        <v>999:99.99</v>
      </c>
    </row>
    <row r="228" spans="1:7" x14ac:dyDescent="0.15">
      <c r="A228" t="str">
        <f>IF(OR(個人種目!I30="",個人種目!J30=""),"",個人種目!AI30)</f>
        <v/>
      </c>
      <c r="B228" t="str">
        <f>個人種目!AP30</f>
        <v/>
      </c>
      <c r="C228" t="str">
        <f>個人種目!AT30</f>
        <v/>
      </c>
      <c r="D228" t="str">
        <f t="shared" si="0"/>
        <v/>
      </c>
      <c r="E228">
        <v>0</v>
      </c>
      <c r="F228">
        <v>0</v>
      </c>
      <c r="G228" t="str">
        <f>個人種目!AX30</f>
        <v>999:99.99</v>
      </c>
    </row>
    <row r="229" spans="1:7" x14ac:dyDescent="0.15">
      <c r="A229" t="str">
        <f>IF(OR(個人種目!I31="",個人種目!J31=""),"",個人種目!AI31)</f>
        <v/>
      </c>
      <c r="B229" t="str">
        <f>個人種目!AP31</f>
        <v/>
      </c>
      <c r="C229" t="str">
        <f>個人種目!AT31</f>
        <v/>
      </c>
      <c r="D229" t="str">
        <f t="shared" si="0"/>
        <v/>
      </c>
      <c r="E229">
        <v>0</v>
      </c>
      <c r="F229">
        <v>0</v>
      </c>
      <c r="G229" t="str">
        <f>個人種目!AX31</f>
        <v>999:99.99</v>
      </c>
    </row>
    <row r="230" spans="1:7" x14ac:dyDescent="0.15">
      <c r="A230" t="str">
        <f>IF(OR(個人種目!I32="",個人種目!J32=""),"",個人種目!AI32)</f>
        <v/>
      </c>
      <c r="B230" t="str">
        <f>個人種目!AP32</f>
        <v/>
      </c>
      <c r="C230" t="str">
        <f>個人種目!AT32</f>
        <v/>
      </c>
      <c r="D230" t="str">
        <f t="shared" si="0"/>
        <v/>
      </c>
      <c r="E230">
        <v>0</v>
      </c>
      <c r="F230">
        <v>0</v>
      </c>
      <c r="G230" t="str">
        <f>個人種目!AX32</f>
        <v>999:99.99</v>
      </c>
    </row>
    <row r="231" spans="1:7" x14ac:dyDescent="0.15">
      <c r="A231" t="str">
        <f>IF(OR(個人種目!I33="",個人種目!J33=""),"",個人種目!AI33)</f>
        <v/>
      </c>
      <c r="B231" t="str">
        <f>個人種目!AP33</f>
        <v/>
      </c>
      <c r="C231" t="str">
        <f>個人種目!AT33</f>
        <v/>
      </c>
      <c r="D231" t="str">
        <f t="shared" si="0"/>
        <v/>
      </c>
      <c r="E231">
        <v>0</v>
      </c>
      <c r="F231">
        <v>0</v>
      </c>
      <c r="G231" t="str">
        <f>個人種目!AX33</f>
        <v>999:99.99</v>
      </c>
    </row>
    <row r="232" spans="1:7" x14ac:dyDescent="0.15">
      <c r="A232" t="str">
        <f>IF(OR(個人種目!I34="",個人種目!J34=""),"",個人種目!AI34)</f>
        <v/>
      </c>
      <c r="B232" t="str">
        <f>個人種目!AP34</f>
        <v/>
      </c>
      <c r="C232" t="str">
        <f>個人種目!AT34</f>
        <v/>
      </c>
      <c r="D232" t="str">
        <f t="shared" si="0"/>
        <v/>
      </c>
      <c r="E232">
        <v>0</v>
      </c>
      <c r="F232">
        <v>0</v>
      </c>
      <c r="G232" t="str">
        <f>個人種目!AX34</f>
        <v>999:99.99</v>
      </c>
    </row>
    <row r="233" spans="1:7" x14ac:dyDescent="0.15">
      <c r="A233" t="str">
        <f>IF(OR(個人種目!I35="",個人種目!J35=""),"",個人種目!AI35)</f>
        <v/>
      </c>
      <c r="B233" t="str">
        <f>個人種目!AP35</f>
        <v/>
      </c>
      <c r="C233" t="str">
        <f>個人種目!AT35</f>
        <v/>
      </c>
      <c r="D233" t="str">
        <f t="shared" si="0"/>
        <v/>
      </c>
      <c r="E233">
        <v>0</v>
      </c>
      <c r="F233">
        <v>0</v>
      </c>
      <c r="G233" t="str">
        <f>個人種目!AX35</f>
        <v>999:99.99</v>
      </c>
    </row>
    <row r="234" spans="1:7" x14ac:dyDescent="0.15">
      <c r="A234" t="str">
        <f>IF(OR(個人種目!I36="",個人種目!J36=""),"",個人種目!AI36)</f>
        <v/>
      </c>
      <c r="B234" t="str">
        <f>個人種目!AP36</f>
        <v/>
      </c>
      <c r="C234" t="str">
        <f>個人種目!AT36</f>
        <v/>
      </c>
      <c r="D234" t="str">
        <f t="shared" si="0"/>
        <v/>
      </c>
      <c r="E234">
        <v>0</v>
      </c>
      <c r="F234">
        <v>0</v>
      </c>
      <c r="G234" t="str">
        <f>個人種目!AX36</f>
        <v>999:99.99</v>
      </c>
    </row>
    <row r="235" spans="1:7" x14ac:dyDescent="0.15">
      <c r="A235" t="str">
        <f>IF(OR(個人種目!I37="",個人種目!J37=""),"",個人種目!AI37)</f>
        <v/>
      </c>
      <c r="B235" t="str">
        <f>個人種目!AP37</f>
        <v/>
      </c>
      <c r="C235" t="str">
        <f>個人種目!AT37</f>
        <v/>
      </c>
      <c r="D235" t="str">
        <f t="shared" si="0"/>
        <v/>
      </c>
      <c r="E235">
        <v>0</v>
      </c>
      <c r="F235">
        <v>0</v>
      </c>
      <c r="G235" t="str">
        <f>個人種目!AX37</f>
        <v>999:99.99</v>
      </c>
    </row>
    <row r="236" spans="1:7" x14ac:dyDescent="0.15">
      <c r="A236" t="str">
        <f>IF(OR(個人種目!I38="",個人種目!J38=""),"",個人種目!AI38)</f>
        <v/>
      </c>
      <c r="B236" t="str">
        <f>個人種目!AP38</f>
        <v/>
      </c>
      <c r="C236" t="str">
        <f>個人種目!AT38</f>
        <v/>
      </c>
      <c r="D236" t="str">
        <f t="shared" ref="D236:D267" si="1">D34</f>
        <v/>
      </c>
      <c r="E236">
        <v>0</v>
      </c>
      <c r="F236">
        <v>0</v>
      </c>
      <c r="G236" t="str">
        <f>個人種目!AX38</f>
        <v>999:99.99</v>
      </c>
    </row>
    <row r="237" spans="1:7" x14ac:dyDescent="0.15">
      <c r="A237" t="str">
        <f>IF(OR(個人種目!I39="",個人種目!J39=""),"",個人種目!AI39)</f>
        <v/>
      </c>
      <c r="B237" t="str">
        <f>個人種目!AP39</f>
        <v/>
      </c>
      <c r="C237" t="str">
        <f>個人種目!AT39</f>
        <v/>
      </c>
      <c r="D237" t="str">
        <f t="shared" si="1"/>
        <v/>
      </c>
      <c r="E237">
        <v>0</v>
      </c>
      <c r="F237">
        <v>0</v>
      </c>
      <c r="G237" t="str">
        <f>個人種目!AX39</f>
        <v>999:99.99</v>
      </c>
    </row>
    <row r="238" spans="1:7" x14ac:dyDescent="0.15">
      <c r="A238" t="str">
        <f>IF(OR(個人種目!I40="",個人種目!J40=""),"",個人種目!AI40)</f>
        <v/>
      </c>
      <c r="B238" t="str">
        <f>個人種目!AP40</f>
        <v/>
      </c>
      <c r="C238" t="str">
        <f>個人種目!AT40</f>
        <v/>
      </c>
      <c r="D238" t="str">
        <f t="shared" si="1"/>
        <v/>
      </c>
      <c r="E238">
        <v>0</v>
      </c>
      <c r="F238">
        <v>0</v>
      </c>
      <c r="G238" t="str">
        <f>個人種目!AX40</f>
        <v>999:99.99</v>
      </c>
    </row>
    <row r="239" spans="1:7" x14ac:dyDescent="0.15">
      <c r="A239" t="str">
        <f>IF(OR(個人種目!I41="",個人種目!J41=""),"",個人種目!AI41)</f>
        <v/>
      </c>
      <c r="B239" t="str">
        <f>個人種目!AP41</f>
        <v/>
      </c>
      <c r="C239" t="str">
        <f>個人種目!AT41</f>
        <v/>
      </c>
      <c r="D239" t="str">
        <f t="shared" si="1"/>
        <v/>
      </c>
      <c r="E239">
        <v>0</v>
      </c>
      <c r="F239">
        <v>0</v>
      </c>
      <c r="G239" t="str">
        <f>個人種目!AX41</f>
        <v>999:99.99</v>
      </c>
    </row>
    <row r="240" spans="1:7" x14ac:dyDescent="0.15">
      <c r="A240" t="str">
        <f>IF(OR(個人種目!I42="",個人種目!J42=""),"",個人種目!AI42)</f>
        <v/>
      </c>
      <c r="B240" t="str">
        <f>個人種目!AP42</f>
        <v/>
      </c>
      <c r="C240" t="str">
        <f>個人種目!AT42</f>
        <v/>
      </c>
      <c r="D240" t="str">
        <f t="shared" si="1"/>
        <v/>
      </c>
      <c r="E240">
        <v>0</v>
      </c>
      <c r="F240">
        <v>0</v>
      </c>
      <c r="G240" t="str">
        <f>個人種目!AX42</f>
        <v>999:99.99</v>
      </c>
    </row>
    <row r="241" spans="1:7" x14ac:dyDescent="0.15">
      <c r="A241" t="str">
        <f>IF(OR(個人種目!I43="",個人種目!J43=""),"",個人種目!AI43)</f>
        <v/>
      </c>
      <c r="B241" t="str">
        <f>個人種目!AP43</f>
        <v/>
      </c>
      <c r="C241" t="str">
        <f>個人種目!AT43</f>
        <v/>
      </c>
      <c r="D241" t="str">
        <f t="shared" si="1"/>
        <v/>
      </c>
      <c r="E241">
        <v>0</v>
      </c>
      <c r="F241">
        <v>0</v>
      </c>
      <c r="G241" t="str">
        <f>個人種目!AX43</f>
        <v>999:99.99</v>
      </c>
    </row>
    <row r="242" spans="1:7" x14ac:dyDescent="0.15">
      <c r="A242" t="str">
        <f>IF(OR(個人種目!I44="",個人種目!J44=""),"",個人種目!AI44)</f>
        <v/>
      </c>
      <c r="B242" t="str">
        <f>個人種目!AP44</f>
        <v/>
      </c>
      <c r="C242" t="str">
        <f>個人種目!AT44</f>
        <v/>
      </c>
      <c r="D242" t="str">
        <f t="shared" si="1"/>
        <v/>
      </c>
      <c r="E242">
        <v>0</v>
      </c>
      <c r="F242">
        <v>0</v>
      </c>
      <c r="G242" t="str">
        <f>個人種目!AX44</f>
        <v>999:99.99</v>
      </c>
    </row>
    <row r="243" spans="1:7" x14ac:dyDescent="0.15">
      <c r="A243" t="str">
        <f>IF(OR(個人種目!I45="",個人種目!J45=""),"",個人種目!AI45)</f>
        <v/>
      </c>
      <c r="B243" t="str">
        <f>個人種目!AP45</f>
        <v/>
      </c>
      <c r="C243" t="str">
        <f>個人種目!AT45</f>
        <v/>
      </c>
      <c r="D243" t="str">
        <f t="shared" si="1"/>
        <v/>
      </c>
      <c r="E243">
        <v>0</v>
      </c>
      <c r="F243">
        <v>0</v>
      </c>
      <c r="G243" t="str">
        <f>個人種目!AX45</f>
        <v>999:99.99</v>
      </c>
    </row>
    <row r="244" spans="1:7" x14ac:dyDescent="0.15">
      <c r="A244" t="str">
        <f>IF(OR(個人種目!I46="",個人種目!J46=""),"",個人種目!AI46)</f>
        <v/>
      </c>
      <c r="B244" t="str">
        <f>個人種目!AP46</f>
        <v/>
      </c>
      <c r="C244" t="str">
        <f>個人種目!AT46</f>
        <v/>
      </c>
      <c r="D244" t="str">
        <f t="shared" si="1"/>
        <v/>
      </c>
      <c r="E244">
        <v>0</v>
      </c>
      <c r="F244">
        <v>0</v>
      </c>
      <c r="G244" t="str">
        <f>個人種目!AX46</f>
        <v>999:99.99</v>
      </c>
    </row>
    <row r="245" spans="1:7" x14ac:dyDescent="0.15">
      <c r="A245" t="str">
        <f>IF(OR(個人種目!I47="",個人種目!J47=""),"",個人種目!AI47)</f>
        <v/>
      </c>
      <c r="B245" t="str">
        <f>個人種目!AP47</f>
        <v/>
      </c>
      <c r="C245" t="str">
        <f>個人種目!AT47</f>
        <v/>
      </c>
      <c r="D245" t="str">
        <f t="shared" si="1"/>
        <v/>
      </c>
      <c r="E245">
        <v>0</v>
      </c>
      <c r="F245">
        <v>0</v>
      </c>
      <c r="G245" t="str">
        <f>個人種目!AX47</f>
        <v>999:99.99</v>
      </c>
    </row>
    <row r="246" spans="1:7" x14ac:dyDescent="0.15">
      <c r="A246" t="str">
        <f>IF(OR(個人種目!I48="",個人種目!J48=""),"",個人種目!AI48)</f>
        <v/>
      </c>
      <c r="B246" t="str">
        <f>個人種目!AP48</f>
        <v/>
      </c>
      <c r="C246" t="str">
        <f>個人種目!AT48</f>
        <v/>
      </c>
      <c r="D246" t="str">
        <f t="shared" si="1"/>
        <v/>
      </c>
      <c r="E246">
        <v>0</v>
      </c>
      <c r="F246">
        <v>0</v>
      </c>
      <c r="G246" t="str">
        <f>個人種目!AX48</f>
        <v>999:99.99</v>
      </c>
    </row>
    <row r="247" spans="1:7" x14ac:dyDescent="0.15">
      <c r="A247" t="str">
        <f>IF(OR(個人種目!I49="",個人種目!J49=""),"",個人種目!AI49)</f>
        <v/>
      </c>
      <c r="B247" t="str">
        <f>個人種目!AP49</f>
        <v/>
      </c>
      <c r="C247" t="str">
        <f>個人種目!AT49</f>
        <v/>
      </c>
      <c r="D247" t="str">
        <f t="shared" si="1"/>
        <v/>
      </c>
      <c r="E247">
        <v>0</v>
      </c>
      <c r="F247">
        <v>0</v>
      </c>
      <c r="G247" t="str">
        <f>個人種目!AX49</f>
        <v>999:99.99</v>
      </c>
    </row>
    <row r="248" spans="1:7" x14ac:dyDescent="0.15">
      <c r="A248" t="str">
        <f>IF(OR(個人種目!I50="",個人種目!J50=""),"",個人種目!AI50)</f>
        <v/>
      </c>
      <c r="B248" t="str">
        <f>個人種目!AP50</f>
        <v/>
      </c>
      <c r="C248" t="str">
        <f>個人種目!AT50</f>
        <v/>
      </c>
      <c r="D248" t="str">
        <f t="shared" si="1"/>
        <v/>
      </c>
      <c r="E248">
        <v>0</v>
      </c>
      <c r="F248">
        <v>0</v>
      </c>
      <c r="G248" t="str">
        <f>個人種目!AX50</f>
        <v>999:99.99</v>
      </c>
    </row>
    <row r="249" spans="1:7" x14ac:dyDescent="0.15">
      <c r="A249" t="str">
        <f>IF(OR(個人種目!I51="",個人種目!J51=""),"",個人種目!AI51)</f>
        <v/>
      </c>
      <c r="B249" t="str">
        <f>個人種目!AP51</f>
        <v/>
      </c>
      <c r="C249" t="str">
        <f>個人種目!AT51</f>
        <v/>
      </c>
      <c r="D249" t="str">
        <f t="shared" si="1"/>
        <v/>
      </c>
      <c r="E249">
        <v>0</v>
      </c>
      <c r="F249">
        <v>0</v>
      </c>
      <c r="G249" t="str">
        <f>個人種目!AX51</f>
        <v>999:99.99</v>
      </c>
    </row>
    <row r="250" spans="1:7" x14ac:dyDescent="0.15">
      <c r="A250" t="str">
        <f>IF(OR(個人種目!I52="",個人種目!J52=""),"",個人種目!AI52)</f>
        <v/>
      </c>
      <c r="B250" t="str">
        <f>個人種目!AP52</f>
        <v/>
      </c>
      <c r="C250" t="str">
        <f>個人種目!AT52</f>
        <v/>
      </c>
      <c r="D250" t="str">
        <f t="shared" si="1"/>
        <v/>
      </c>
      <c r="E250">
        <v>0</v>
      </c>
      <c r="F250">
        <v>0</v>
      </c>
      <c r="G250" t="str">
        <f>個人種目!AX52</f>
        <v>999:99.99</v>
      </c>
    </row>
    <row r="251" spans="1:7" x14ac:dyDescent="0.15">
      <c r="A251" t="str">
        <f>IF(OR(個人種目!I53="",個人種目!J53=""),"",個人種目!AI53)</f>
        <v/>
      </c>
      <c r="B251" t="str">
        <f>個人種目!AP53</f>
        <v/>
      </c>
      <c r="C251" t="str">
        <f>個人種目!AT53</f>
        <v/>
      </c>
      <c r="D251" t="str">
        <f t="shared" si="1"/>
        <v/>
      </c>
      <c r="E251">
        <v>0</v>
      </c>
      <c r="F251">
        <v>0</v>
      </c>
      <c r="G251" t="str">
        <f>個人種目!AX53</f>
        <v>999:99.99</v>
      </c>
    </row>
    <row r="252" spans="1:7" x14ac:dyDescent="0.15">
      <c r="A252" t="str">
        <f>IF(OR(個人種目!I54="",個人種目!J54=""),"",個人種目!AI54)</f>
        <v/>
      </c>
      <c r="B252" t="str">
        <f>個人種目!AP54</f>
        <v/>
      </c>
      <c r="C252" t="str">
        <f>個人種目!AT54</f>
        <v/>
      </c>
      <c r="D252" t="str">
        <f t="shared" si="1"/>
        <v/>
      </c>
      <c r="E252">
        <v>0</v>
      </c>
      <c r="F252">
        <v>0</v>
      </c>
      <c r="G252" t="str">
        <f>個人種目!AX54</f>
        <v>999:99.99</v>
      </c>
    </row>
    <row r="253" spans="1:7" x14ac:dyDescent="0.15">
      <c r="A253" t="str">
        <f>IF(OR(個人種目!I55="",個人種目!J55=""),"",個人種目!AI55)</f>
        <v/>
      </c>
      <c r="B253" t="str">
        <f>個人種目!AP55</f>
        <v/>
      </c>
      <c r="C253" t="str">
        <f>個人種目!AT55</f>
        <v/>
      </c>
      <c r="D253" t="str">
        <f t="shared" si="1"/>
        <v/>
      </c>
      <c r="E253">
        <v>0</v>
      </c>
      <c r="F253">
        <v>0</v>
      </c>
      <c r="G253" t="str">
        <f>個人種目!AX55</f>
        <v>999:99.99</v>
      </c>
    </row>
    <row r="254" spans="1:7" x14ac:dyDescent="0.15">
      <c r="A254" t="str">
        <f>IF(OR(個人種目!I56="",個人種目!J56=""),"",個人種目!AI56)</f>
        <v/>
      </c>
      <c r="B254" t="str">
        <f>個人種目!AP56</f>
        <v/>
      </c>
      <c r="C254" t="str">
        <f>個人種目!AT56</f>
        <v/>
      </c>
      <c r="D254" t="str">
        <f t="shared" si="1"/>
        <v/>
      </c>
      <c r="E254">
        <v>0</v>
      </c>
      <c r="F254">
        <v>0</v>
      </c>
      <c r="G254" t="str">
        <f>個人種目!AX56</f>
        <v>999:99.99</v>
      </c>
    </row>
    <row r="255" spans="1:7" x14ac:dyDescent="0.15">
      <c r="A255" t="str">
        <f>IF(OR(個人種目!I57="",個人種目!J57=""),"",個人種目!AI57)</f>
        <v/>
      </c>
      <c r="B255" t="str">
        <f>個人種目!AP57</f>
        <v/>
      </c>
      <c r="C255" t="str">
        <f>個人種目!AT57</f>
        <v/>
      </c>
      <c r="D255" t="str">
        <f t="shared" si="1"/>
        <v/>
      </c>
      <c r="E255">
        <v>0</v>
      </c>
      <c r="F255">
        <v>0</v>
      </c>
      <c r="G255" t="str">
        <f>個人種目!AX57</f>
        <v>999:99.99</v>
      </c>
    </row>
    <row r="256" spans="1:7" x14ac:dyDescent="0.15">
      <c r="A256" t="str">
        <f>IF(OR(個人種目!I58="",個人種目!J58=""),"",個人種目!AI58)</f>
        <v/>
      </c>
      <c r="B256" t="str">
        <f>個人種目!AP58</f>
        <v/>
      </c>
      <c r="C256" t="str">
        <f>個人種目!AT58</f>
        <v/>
      </c>
      <c r="D256" t="str">
        <f t="shared" si="1"/>
        <v/>
      </c>
      <c r="E256">
        <v>0</v>
      </c>
      <c r="F256">
        <v>0</v>
      </c>
      <c r="G256" t="str">
        <f>個人種目!AX58</f>
        <v>999:99.99</v>
      </c>
    </row>
    <row r="257" spans="1:7" x14ac:dyDescent="0.15">
      <c r="A257" t="str">
        <f>IF(OR(個人種目!I59="",個人種目!J59=""),"",個人種目!AI59)</f>
        <v/>
      </c>
      <c r="B257" t="str">
        <f>個人種目!AP59</f>
        <v/>
      </c>
      <c r="C257" t="str">
        <f>個人種目!AT59</f>
        <v/>
      </c>
      <c r="D257" t="str">
        <f t="shared" si="1"/>
        <v/>
      </c>
      <c r="E257">
        <v>0</v>
      </c>
      <c r="F257">
        <v>0</v>
      </c>
      <c r="G257" t="str">
        <f>個人種目!AX59</f>
        <v>999:99.99</v>
      </c>
    </row>
    <row r="258" spans="1:7" x14ac:dyDescent="0.15">
      <c r="A258" t="str">
        <f>IF(OR(個人種目!I60="",個人種目!J60=""),"",個人種目!AI60)</f>
        <v/>
      </c>
      <c r="B258" t="str">
        <f>個人種目!AP60</f>
        <v/>
      </c>
      <c r="C258" t="str">
        <f>個人種目!AT60</f>
        <v/>
      </c>
      <c r="D258" t="str">
        <f t="shared" si="1"/>
        <v/>
      </c>
      <c r="E258">
        <v>0</v>
      </c>
      <c r="F258">
        <v>0</v>
      </c>
      <c r="G258" t="str">
        <f>個人種目!AX60</f>
        <v>999:99.99</v>
      </c>
    </row>
    <row r="259" spans="1:7" x14ac:dyDescent="0.15">
      <c r="A259" t="str">
        <f>IF(OR(個人種目!I61="",個人種目!J61=""),"",個人種目!AI61)</f>
        <v/>
      </c>
      <c r="B259" t="str">
        <f>個人種目!AP61</f>
        <v/>
      </c>
      <c r="C259" t="str">
        <f>個人種目!AT61</f>
        <v/>
      </c>
      <c r="D259" t="str">
        <f t="shared" si="1"/>
        <v/>
      </c>
      <c r="E259">
        <v>0</v>
      </c>
      <c r="F259">
        <v>0</v>
      </c>
      <c r="G259" t="str">
        <f>個人種目!AX61</f>
        <v>999:99.99</v>
      </c>
    </row>
    <row r="260" spans="1:7" x14ac:dyDescent="0.15">
      <c r="A260" t="str">
        <f>IF(OR(個人種目!I62="",個人種目!J62=""),"",個人種目!AI62)</f>
        <v/>
      </c>
      <c r="B260" t="str">
        <f>個人種目!AP62</f>
        <v/>
      </c>
      <c r="C260" t="str">
        <f>個人種目!AT62</f>
        <v/>
      </c>
      <c r="D260" t="str">
        <f t="shared" si="1"/>
        <v/>
      </c>
      <c r="E260">
        <v>0</v>
      </c>
      <c r="F260">
        <v>0</v>
      </c>
      <c r="G260" t="str">
        <f>個人種目!AX62</f>
        <v>999:99.99</v>
      </c>
    </row>
    <row r="261" spans="1:7" x14ac:dyDescent="0.15">
      <c r="A261" t="str">
        <f>IF(OR(個人種目!I63="",個人種目!J63=""),"",個人種目!AI63)</f>
        <v/>
      </c>
      <c r="B261" t="str">
        <f>個人種目!AP63</f>
        <v/>
      </c>
      <c r="C261" t="str">
        <f>個人種目!AT63</f>
        <v/>
      </c>
      <c r="D261" t="str">
        <f t="shared" si="1"/>
        <v/>
      </c>
      <c r="E261">
        <v>0</v>
      </c>
      <c r="F261">
        <v>0</v>
      </c>
      <c r="G261" t="str">
        <f>個人種目!AX63</f>
        <v>999:99.99</v>
      </c>
    </row>
    <row r="262" spans="1:7" x14ac:dyDescent="0.15">
      <c r="A262" t="str">
        <f>IF(OR(個人種目!I64="",個人種目!J64=""),"",個人種目!AI64)</f>
        <v/>
      </c>
      <c r="B262" t="str">
        <f>個人種目!AP64</f>
        <v/>
      </c>
      <c r="C262" t="str">
        <f>個人種目!AT64</f>
        <v/>
      </c>
      <c r="D262" t="str">
        <f t="shared" si="1"/>
        <v/>
      </c>
      <c r="E262">
        <v>0</v>
      </c>
      <c r="F262">
        <v>0</v>
      </c>
      <c r="G262" t="str">
        <f>個人種目!AX64</f>
        <v>999:99.99</v>
      </c>
    </row>
    <row r="263" spans="1:7" x14ac:dyDescent="0.15">
      <c r="A263" t="str">
        <f>IF(OR(個人種目!I65="",個人種目!J65=""),"",個人種目!AI65)</f>
        <v/>
      </c>
      <c r="B263" t="str">
        <f>個人種目!AP65</f>
        <v/>
      </c>
      <c r="C263" t="str">
        <f>個人種目!AT65</f>
        <v/>
      </c>
      <c r="D263" t="str">
        <f t="shared" si="1"/>
        <v/>
      </c>
      <c r="E263">
        <v>0</v>
      </c>
      <c r="F263">
        <v>0</v>
      </c>
      <c r="G263" t="str">
        <f>個人種目!AX65</f>
        <v>999:99.99</v>
      </c>
    </row>
    <row r="264" spans="1:7" x14ac:dyDescent="0.15">
      <c r="A264" t="str">
        <f>IF(OR(個人種目!I66="",個人種目!J66=""),"",個人種目!AI66)</f>
        <v/>
      </c>
      <c r="B264" t="str">
        <f>個人種目!AP66</f>
        <v/>
      </c>
      <c r="C264" t="str">
        <f>個人種目!AT66</f>
        <v/>
      </c>
      <c r="D264" t="str">
        <f t="shared" si="1"/>
        <v/>
      </c>
      <c r="E264">
        <v>0</v>
      </c>
      <c r="F264">
        <v>0</v>
      </c>
      <c r="G264" t="str">
        <f>個人種目!AX66</f>
        <v>999:99.99</v>
      </c>
    </row>
    <row r="265" spans="1:7" x14ac:dyDescent="0.15">
      <c r="A265" t="str">
        <f>IF(OR(個人種目!I67="",個人種目!J67=""),"",個人種目!AI67)</f>
        <v/>
      </c>
      <c r="B265" t="str">
        <f>個人種目!AP67</f>
        <v/>
      </c>
      <c r="C265" t="str">
        <f>個人種目!AT67</f>
        <v/>
      </c>
      <c r="D265" t="str">
        <f t="shared" si="1"/>
        <v/>
      </c>
      <c r="E265">
        <v>0</v>
      </c>
      <c r="F265">
        <v>0</v>
      </c>
      <c r="G265" t="str">
        <f>個人種目!AX67</f>
        <v>999:99.99</v>
      </c>
    </row>
    <row r="266" spans="1:7" x14ac:dyDescent="0.15">
      <c r="A266" t="str">
        <f>IF(OR(個人種目!I68="",個人種目!J68=""),"",個人種目!AI68)</f>
        <v/>
      </c>
      <c r="B266" t="str">
        <f>個人種目!AP68</f>
        <v/>
      </c>
      <c r="C266" t="str">
        <f>個人種目!AT68</f>
        <v/>
      </c>
      <c r="D266" t="str">
        <f t="shared" si="1"/>
        <v/>
      </c>
      <c r="E266">
        <v>0</v>
      </c>
      <c r="F266">
        <v>0</v>
      </c>
      <c r="G266" t="str">
        <f>個人種目!AX68</f>
        <v>999:99.99</v>
      </c>
    </row>
    <row r="267" spans="1:7" x14ac:dyDescent="0.15">
      <c r="A267" t="str">
        <f>IF(OR(個人種目!I69="",個人種目!J69=""),"",個人種目!AI69)</f>
        <v/>
      </c>
      <c r="B267" t="str">
        <f>個人種目!AP69</f>
        <v/>
      </c>
      <c r="C267" t="str">
        <f>個人種目!AT69</f>
        <v/>
      </c>
      <c r="D267" t="str">
        <f t="shared" si="1"/>
        <v/>
      </c>
      <c r="E267">
        <v>0</v>
      </c>
      <c r="F267">
        <v>0</v>
      </c>
      <c r="G267" t="str">
        <f>個人種目!AX69</f>
        <v>999:99.99</v>
      </c>
    </row>
    <row r="268" spans="1:7" x14ac:dyDescent="0.15">
      <c r="A268" t="str">
        <f>IF(OR(個人種目!I70="",個人種目!J70=""),"",個人種目!AI70)</f>
        <v/>
      </c>
      <c r="B268" t="str">
        <f>個人種目!AP70</f>
        <v/>
      </c>
      <c r="C268" t="str">
        <f>個人種目!AT70</f>
        <v/>
      </c>
      <c r="D268" t="str">
        <f t="shared" ref="D268:D282" si="2">D66</f>
        <v/>
      </c>
      <c r="E268">
        <v>0</v>
      </c>
      <c r="F268">
        <v>0</v>
      </c>
      <c r="G268" t="str">
        <f>個人種目!AX70</f>
        <v>999:99.99</v>
      </c>
    </row>
    <row r="269" spans="1:7" x14ac:dyDescent="0.15">
      <c r="A269" t="str">
        <f>IF(OR(個人種目!I71="",個人種目!J71=""),"",個人種目!AI71)</f>
        <v/>
      </c>
      <c r="B269" t="str">
        <f>個人種目!AP71</f>
        <v/>
      </c>
      <c r="C269" t="str">
        <f>個人種目!AT71</f>
        <v/>
      </c>
      <c r="D269" t="str">
        <f t="shared" si="2"/>
        <v/>
      </c>
      <c r="E269">
        <v>0</v>
      </c>
      <c r="F269">
        <v>0</v>
      </c>
      <c r="G269" t="str">
        <f>個人種目!AX71</f>
        <v>999:99.99</v>
      </c>
    </row>
    <row r="270" spans="1:7" x14ac:dyDescent="0.15">
      <c r="A270" t="str">
        <f>IF(OR(個人種目!I72="",個人種目!J72=""),"",個人種目!AI72)</f>
        <v/>
      </c>
      <c r="B270" t="str">
        <f>個人種目!AP72</f>
        <v/>
      </c>
      <c r="C270" t="str">
        <f>個人種目!AT72</f>
        <v/>
      </c>
      <c r="D270" t="str">
        <f t="shared" si="2"/>
        <v/>
      </c>
      <c r="E270">
        <v>0</v>
      </c>
      <c r="F270">
        <v>0</v>
      </c>
      <c r="G270" t="str">
        <f>個人種目!AX72</f>
        <v>999:99.99</v>
      </c>
    </row>
    <row r="271" spans="1:7" x14ac:dyDescent="0.15">
      <c r="A271" t="str">
        <f>IF(OR(個人種目!I73="",個人種目!J73=""),"",個人種目!AI73)</f>
        <v/>
      </c>
      <c r="B271" t="str">
        <f>個人種目!AP73</f>
        <v/>
      </c>
      <c r="C271" t="str">
        <f>個人種目!AT73</f>
        <v/>
      </c>
      <c r="D271" t="str">
        <f t="shared" si="2"/>
        <v/>
      </c>
      <c r="E271">
        <v>0</v>
      </c>
      <c r="F271">
        <v>0</v>
      </c>
      <c r="G271" t="str">
        <f>個人種目!AX73</f>
        <v>999:99.99</v>
      </c>
    </row>
    <row r="272" spans="1:7" x14ac:dyDescent="0.15">
      <c r="A272" t="str">
        <f>IF(OR(個人種目!I74="",個人種目!J74=""),"",個人種目!AI74)</f>
        <v/>
      </c>
      <c r="B272" t="str">
        <f>個人種目!AP74</f>
        <v/>
      </c>
      <c r="C272" t="str">
        <f>個人種目!AT74</f>
        <v/>
      </c>
      <c r="D272" t="str">
        <f t="shared" si="2"/>
        <v/>
      </c>
      <c r="E272">
        <v>0</v>
      </c>
      <c r="F272">
        <v>0</v>
      </c>
      <c r="G272" t="str">
        <f>個人種目!AX74</f>
        <v>999:99.99</v>
      </c>
    </row>
    <row r="273" spans="1:7" x14ac:dyDescent="0.15">
      <c r="A273" t="str">
        <f>IF(OR(個人種目!I75="",個人種目!J75=""),"",個人種目!AI75)</f>
        <v/>
      </c>
      <c r="B273" t="str">
        <f>個人種目!AP75</f>
        <v/>
      </c>
      <c r="C273" t="str">
        <f>個人種目!AT75</f>
        <v/>
      </c>
      <c r="D273" t="str">
        <f t="shared" si="2"/>
        <v/>
      </c>
      <c r="E273">
        <v>0</v>
      </c>
      <c r="F273">
        <v>0</v>
      </c>
      <c r="G273" t="str">
        <f>個人種目!AX75</f>
        <v>999:99.99</v>
      </c>
    </row>
    <row r="274" spans="1:7" x14ac:dyDescent="0.15">
      <c r="A274" t="str">
        <f>IF(OR(個人種目!I76="",個人種目!J76=""),"",個人種目!AI76)</f>
        <v/>
      </c>
      <c r="B274" t="str">
        <f>個人種目!AP76</f>
        <v/>
      </c>
      <c r="C274" t="str">
        <f>個人種目!AT76</f>
        <v/>
      </c>
      <c r="D274" t="str">
        <f t="shared" si="2"/>
        <v/>
      </c>
      <c r="E274">
        <v>0</v>
      </c>
      <c r="F274">
        <v>0</v>
      </c>
      <c r="G274" t="str">
        <f>個人種目!AX76</f>
        <v>999:99.99</v>
      </c>
    </row>
    <row r="275" spans="1:7" x14ac:dyDescent="0.15">
      <c r="A275" t="str">
        <f>IF(OR(個人種目!I77="",個人種目!J77=""),"",個人種目!AI77)</f>
        <v/>
      </c>
      <c r="B275" t="str">
        <f>個人種目!AP77</f>
        <v/>
      </c>
      <c r="C275" t="str">
        <f>個人種目!AT77</f>
        <v/>
      </c>
      <c r="D275" t="str">
        <f t="shared" si="2"/>
        <v/>
      </c>
      <c r="E275">
        <v>0</v>
      </c>
      <c r="F275">
        <v>0</v>
      </c>
      <c r="G275" t="str">
        <f>個人種目!AX77</f>
        <v>999:99.99</v>
      </c>
    </row>
    <row r="276" spans="1:7" x14ac:dyDescent="0.15">
      <c r="A276" t="str">
        <f>IF(OR(個人種目!I78="",個人種目!J78=""),"",個人種目!AI78)</f>
        <v/>
      </c>
      <c r="B276" t="str">
        <f>個人種目!AP78</f>
        <v/>
      </c>
      <c r="C276" t="str">
        <f>個人種目!AT78</f>
        <v/>
      </c>
      <c r="D276" t="str">
        <f t="shared" si="2"/>
        <v/>
      </c>
      <c r="E276">
        <v>0</v>
      </c>
      <c r="F276">
        <v>0</v>
      </c>
      <c r="G276" t="str">
        <f>個人種目!AX78</f>
        <v>999:99.99</v>
      </c>
    </row>
    <row r="277" spans="1:7" x14ac:dyDescent="0.15">
      <c r="A277" t="str">
        <f>IF(OR(個人種目!I79="",個人種目!J79=""),"",個人種目!AI79)</f>
        <v/>
      </c>
      <c r="B277" t="str">
        <f>個人種目!AP79</f>
        <v/>
      </c>
      <c r="C277" t="str">
        <f>個人種目!AT79</f>
        <v/>
      </c>
      <c r="D277" t="str">
        <f t="shared" si="2"/>
        <v/>
      </c>
      <c r="E277">
        <v>0</v>
      </c>
      <c r="F277">
        <v>0</v>
      </c>
      <c r="G277" t="str">
        <f>個人種目!AX79</f>
        <v>999:99.99</v>
      </c>
    </row>
    <row r="278" spans="1:7" x14ac:dyDescent="0.15">
      <c r="A278" t="str">
        <f>IF(OR(個人種目!I80="",個人種目!J80=""),"",個人種目!AI80)</f>
        <v/>
      </c>
      <c r="B278" t="str">
        <f>個人種目!AP80</f>
        <v/>
      </c>
      <c r="C278" t="str">
        <f>個人種目!AT80</f>
        <v/>
      </c>
      <c r="D278" t="str">
        <f t="shared" si="2"/>
        <v/>
      </c>
      <c r="E278">
        <v>0</v>
      </c>
      <c r="F278">
        <v>0</v>
      </c>
      <c r="G278" t="str">
        <f>個人種目!AX80</f>
        <v>999:99.99</v>
      </c>
    </row>
    <row r="279" spans="1:7" x14ac:dyDescent="0.15">
      <c r="A279" t="str">
        <f>IF(OR(個人種目!I81="",個人種目!J81=""),"",個人種目!AI81)</f>
        <v/>
      </c>
      <c r="B279" t="str">
        <f>個人種目!AP81</f>
        <v/>
      </c>
      <c r="C279" t="str">
        <f>個人種目!AT81</f>
        <v/>
      </c>
      <c r="D279" t="str">
        <f t="shared" si="2"/>
        <v/>
      </c>
      <c r="E279">
        <v>0</v>
      </c>
      <c r="F279">
        <v>0</v>
      </c>
      <c r="G279" t="str">
        <f>個人種目!AX81</f>
        <v>999:99.99</v>
      </c>
    </row>
    <row r="280" spans="1:7" x14ac:dyDescent="0.15">
      <c r="A280" t="str">
        <f>IF(OR(個人種目!I82="",個人種目!J82=""),"",個人種目!AI82)</f>
        <v/>
      </c>
      <c r="B280" t="str">
        <f>個人種目!AP82</f>
        <v/>
      </c>
      <c r="C280" t="str">
        <f>個人種目!AT82</f>
        <v/>
      </c>
      <c r="D280" t="str">
        <f t="shared" si="2"/>
        <v/>
      </c>
      <c r="E280">
        <v>0</v>
      </c>
      <c r="F280">
        <v>0</v>
      </c>
      <c r="G280" t="str">
        <f>個人種目!AX82</f>
        <v>999:99.99</v>
      </c>
    </row>
    <row r="281" spans="1:7" x14ac:dyDescent="0.15">
      <c r="A281" t="str">
        <f>IF(OR(個人種目!I83="",個人種目!J83=""),"",個人種目!AI83)</f>
        <v/>
      </c>
      <c r="B281" t="str">
        <f>個人種目!AP83</f>
        <v/>
      </c>
      <c r="C281" t="str">
        <f>個人種目!AT83</f>
        <v/>
      </c>
      <c r="D281" t="str">
        <f t="shared" si="2"/>
        <v/>
      </c>
      <c r="E281">
        <v>0</v>
      </c>
      <c r="F281">
        <v>0</v>
      </c>
      <c r="G281" t="str">
        <f>個人種目!AX83</f>
        <v>999:99.99</v>
      </c>
    </row>
    <row r="282" spans="1:7" x14ac:dyDescent="0.15">
      <c r="A282" t="str">
        <f>IF(OR(個人種目!I84="",個人種目!J84=""),"",個人種目!AI84)</f>
        <v/>
      </c>
      <c r="B282" t="str">
        <f>個人種目!AP84</f>
        <v/>
      </c>
      <c r="C282" t="str">
        <f>個人種目!AT84</f>
        <v/>
      </c>
      <c r="D282" t="str">
        <f t="shared" si="2"/>
        <v/>
      </c>
      <c r="E282">
        <v>0</v>
      </c>
      <c r="F282">
        <v>0</v>
      </c>
      <c r="G282" t="str">
        <f>個人種目!AX84</f>
        <v>999:99.99</v>
      </c>
    </row>
    <row r="283" spans="1:7" x14ac:dyDescent="0.15">
      <c r="A283" t="str">
        <f>IF(OR(個人種目!I85="",個人種目!J85=""),"",個人種目!AI85)</f>
        <v/>
      </c>
      <c r="B283" t="str">
        <f>個人種目!AP85</f>
        <v/>
      </c>
      <c r="C283" t="str">
        <f>個人種目!AT85</f>
        <v/>
      </c>
      <c r="D283" t="str">
        <f t="shared" ref="D283:D302" si="3">D81</f>
        <v/>
      </c>
      <c r="E283">
        <v>0</v>
      </c>
      <c r="F283">
        <v>0</v>
      </c>
      <c r="G283" t="str">
        <f>個人種目!AX85</f>
        <v>999:99.99</v>
      </c>
    </row>
    <row r="284" spans="1:7" x14ac:dyDescent="0.15">
      <c r="A284" t="str">
        <f>IF(OR(個人種目!I86="",個人種目!J86=""),"",個人種目!AI86)</f>
        <v/>
      </c>
      <c r="B284" t="str">
        <f>個人種目!AP86</f>
        <v/>
      </c>
      <c r="C284" t="str">
        <f>個人種目!AT86</f>
        <v/>
      </c>
      <c r="D284" t="str">
        <f t="shared" si="3"/>
        <v/>
      </c>
      <c r="E284">
        <v>0</v>
      </c>
      <c r="F284">
        <v>0</v>
      </c>
      <c r="G284" t="str">
        <f>個人種目!AX86</f>
        <v>999:99.99</v>
      </c>
    </row>
    <row r="285" spans="1:7" x14ac:dyDescent="0.15">
      <c r="A285" t="str">
        <f>IF(OR(個人種目!I87="",個人種目!J87=""),"",個人種目!AI87)</f>
        <v/>
      </c>
      <c r="B285" t="str">
        <f>個人種目!AP87</f>
        <v/>
      </c>
      <c r="C285" t="str">
        <f>個人種目!AT87</f>
        <v/>
      </c>
      <c r="D285" t="str">
        <f t="shared" si="3"/>
        <v/>
      </c>
      <c r="E285">
        <v>0</v>
      </c>
      <c r="F285">
        <v>0</v>
      </c>
      <c r="G285" t="str">
        <f>個人種目!AX87</f>
        <v>999:99.99</v>
      </c>
    </row>
    <row r="286" spans="1:7" x14ac:dyDescent="0.15">
      <c r="A286" t="str">
        <f>IF(OR(個人種目!I88="",個人種目!J88=""),"",個人種目!AI88)</f>
        <v/>
      </c>
      <c r="B286" t="str">
        <f>個人種目!AP88</f>
        <v/>
      </c>
      <c r="C286" t="str">
        <f>個人種目!AT88</f>
        <v/>
      </c>
      <c r="D286" t="str">
        <f t="shared" si="3"/>
        <v/>
      </c>
      <c r="E286">
        <v>0</v>
      </c>
      <c r="F286">
        <v>0</v>
      </c>
      <c r="G286" t="str">
        <f>個人種目!AX88</f>
        <v>999:99.99</v>
      </c>
    </row>
    <row r="287" spans="1:7" x14ac:dyDescent="0.15">
      <c r="A287" t="str">
        <f>IF(OR(個人種目!I89="",個人種目!J89=""),"",個人種目!AI89)</f>
        <v/>
      </c>
      <c r="B287" t="str">
        <f>個人種目!AP89</f>
        <v/>
      </c>
      <c r="C287" t="str">
        <f>個人種目!AT89</f>
        <v/>
      </c>
      <c r="D287" t="str">
        <f t="shared" si="3"/>
        <v/>
      </c>
      <c r="E287">
        <v>0</v>
      </c>
      <c r="F287">
        <v>0</v>
      </c>
      <c r="G287" t="str">
        <f>個人種目!AX89</f>
        <v>999:99.99</v>
      </c>
    </row>
    <row r="288" spans="1:7" x14ac:dyDescent="0.15">
      <c r="A288" t="str">
        <f>IF(OR(個人種目!I90="",個人種目!J90=""),"",個人種目!AI90)</f>
        <v/>
      </c>
      <c r="B288" t="str">
        <f>個人種目!AP90</f>
        <v/>
      </c>
      <c r="C288" t="str">
        <f>個人種目!AT90</f>
        <v/>
      </c>
      <c r="D288" t="str">
        <f t="shared" si="3"/>
        <v/>
      </c>
      <c r="E288">
        <v>0</v>
      </c>
      <c r="F288">
        <v>0</v>
      </c>
      <c r="G288" t="str">
        <f>個人種目!AX90</f>
        <v>999:99.99</v>
      </c>
    </row>
    <row r="289" spans="1:7" x14ac:dyDescent="0.15">
      <c r="A289" t="str">
        <f>IF(OR(個人種目!I91="",個人種目!J91=""),"",個人種目!AI91)</f>
        <v/>
      </c>
      <c r="B289" t="str">
        <f>個人種目!AP91</f>
        <v/>
      </c>
      <c r="C289" t="str">
        <f>個人種目!AT91</f>
        <v/>
      </c>
      <c r="D289" t="str">
        <f t="shared" si="3"/>
        <v/>
      </c>
      <c r="E289">
        <v>0</v>
      </c>
      <c r="F289">
        <v>0</v>
      </c>
      <c r="G289" t="str">
        <f>個人種目!AX91</f>
        <v>999:99.99</v>
      </c>
    </row>
    <row r="290" spans="1:7" x14ac:dyDescent="0.15">
      <c r="A290" t="str">
        <f>IF(OR(個人種目!I92="",個人種目!J92=""),"",個人種目!AI92)</f>
        <v/>
      </c>
      <c r="B290" t="str">
        <f>個人種目!AP92</f>
        <v/>
      </c>
      <c r="C290" t="str">
        <f>個人種目!AT92</f>
        <v/>
      </c>
      <c r="D290" t="str">
        <f t="shared" si="3"/>
        <v/>
      </c>
      <c r="E290">
        <v>0</v>
      </c>
      <c r="F290">
        <v>0</v>
      </c>
      <c r="G290" t="str">
        <f>個人種目!AX92</f>
        <v>999:99.99</v>
      </c>
    </row>
    <row r="291" spans="1:7" x14ac:dyDescent="0.15">
      <c r="A291" t="str">
        <f>IF(OR(個人種目!I93="",個人種目!J93=""),"",個人種目!AI93)</f>
        <v/>
      </c>
      <c r="B291" t="str">
        <f>個人種目!AP93</f>
        <v/>
      </c>
      <c r="C291" t="str">
        <f>個人種目!AT93</f>
        <v/>
      </c>
      <c r="D291" t="str">
        <f t="shared" si="3"/>
        <v/>
      </c>
      <c r="E291">
        <v>0</v>
      </c>
      <c r="F291">
        <v>0</v>
      </c>
      <c r="G291" t="str">
        <f>個人種目!AX93</f>
        <v>999:99.99</v>
      </c>
    </row>
    <row r="292" spans="1:7" x14ac:dyDescent="0.15">
      <c r="A292" t="str">
        <f>IF(OR(個人種目!I94="",個人種目!J94=""),"",個人種目!AI94)</f>
        <v/>
      </c>
      <c r="B292" t="str">
        <f>個人種目!AP94</f>
        <v/>
      </c>
      <c r="C292" t="str">
        <f>個人種目!AT94</f>
        <v/>
      </c>
      <c r="D292" t="str">
        <f t="shared" si="3"/>
        <v/>
      </c>
      <c r="E292">
        <v>0</v>
      </c>
      <c r="F292">
        <v>0</v>
      </c>
      <c r="G292" t="str">
        <f>個人種目!AX94</f>
        <v>999:99.99</v>
      </c>
    </row>
    <row r="293" spans="1:7" x14ac:dyDescent="0.15">
      <c r="A293" t="str">
        <f>IF(OR(個人種目!I95="",個人種目!J95=""),"",個人種目!AI95)</f>
        <v/>
      </c>
      <c r="B293" t="str">
        <f>個人種目!AP95</f>
        <v/>
      </c>
      <c r="C293" t="str">
        <f>個人種目!AT95</f>
        <v/>
      </c>
      <c r="D293" t="str">
        <f t="shared" si="3"/>
        <v/>
      </c>
      <c r="E293">
        <v>0</v>
      </c>
      <c r="F293">
        <v>0</v>
      </c>
      <c r="G293" t="str">
        <f>個人種目!AX95</f>
        <v>999:99.99</v>
      </c>
    </row>
    <row r="294" spans="1:7" x14ac:dyDescent="0.15">
      <c r="A294" t="str">
        <f>IF(OR(個人種目!I96="",個人種目!J96=""),"",個人種目!AI96)</f>
        <v/>
      </c>
      <c r="B294" t="str">
        <f>個人種目!AP96</f>
        <v/>
      </c>
      <c r="C294" t="str">
        <f>個人種目!AT96</f>
        <v/>
      </c>
      <c r="D294" t="str">
        <f t="shared" si="3"/>
        <v/>
      </c>
      <c r="E294">
        <v>0</v>
      </c>
      <c r="F294">
        <v>0</v>
      </c>
      <c r="G294" t="str">
        <f>個人種目!AX96</f>
        <v>999:99.99</v>
      </c>
    </row>
    <row r="295" spans="1:7" x14ac:dyDescent="0.15">
      <c r="A295" t="str">
        <f>IF(OR(個人種目!I97="",個人種目!J97=""),"",個人種目!AI97)</f>
        <v/>
      </c>
      <c r="B295" t="str">
        <f>個人種目!AP97</f>
        <v/>
      </c>
      <c r="C295" t="str">
        <f>個人種目!AT97</f>
        <v/>
      </c>
      <c r="D295" t="str">
        <f t="shared" si="3"/>
        <v/>
      </c>
      <c r="E295">
        <v>0</v>
      </c>
      <c r="F295">
        <v>0</v>
      </c>
      <c r="G295" t="str">
        <f>個人種目!AX97</f>
        <v>999:99.99</v>
      </c>
    </row>
    <row r="296" spans="1:7" x14ac:dyDescent="0.15">
      <c r="A296" t="str">
        <f>IF(OR(個人種目!I98="",個人種目!J98=""),"",個人種目!AI98)</f>
        <v/>
      </c>
      <c r="B296" t="str">
        <f>個人種目!AP98</f>
        <v/>
      </c>
      <c r="C296" t="str">
        <f>個人種目!AT98</f>
        <v/>
      </c>
      <c r="D296" t="str">
        <f t="shared" si="3"/>
        <v/>
      </c>
      <c r="E296">
        <v>0</v>
      </c>
      <c r="F296">
        <v>0</v>
      </c>
      <c r="G296" t="str">
        <f>個人種目!AX98</f>
        <v>999:99.99</v>
      </c>
    </row>
    <row r="297" spans="1:7" x14ac:dyDescent="0.15">
      <c r="A297" t="str">
        <f>IF(OR(個人種目!I99="",個人種目!J99=""),"",個人種目!AI99)</f>
        <v/>
      </c>
      <c r="B297" t="str">
        <f>個人種目!AP99</f>
        <v/>
      </c>
      <c r="C297" t="str">
        <f>個人種目!AT99</f>
        <v/>
      </c>
      <c r="D297" t="str">
        <f t="shared" si="3"/>
        <v/>
      </c>
      <c r="E297">
        <v>0</v>
      </c>
      <c r="F297">
        <v>0</v>
      </c>
      <c r="G297" t="str">
        <f>個人種目!AX99</f>
        <v>999:99.99</v>
      </c>
    </row>
    <row r="298" spans="1:7" x14ac:dyDescent="0.15">
      <c r="A298" t="str">
        <f>IF(OR(個人種目!I100="",個人種目!J100=""),"",個人種目!AI100)</f>
        <v/>
      </c>
      <c r="B298" t="str">
        <f>個人種目!AP100</f>
        <v/>
      </c>
      <c r="C298" t="str">
        <f>個人種目!AT100</f>
        <v/>
      </c>
      <c r="D298" t="str">
        <f t="shared" si="3"/>
        <v/>
      </c>
      <c r="E298">
        <v>0</v>
      </c>
      <c r="F298">
        <v>0</v>
      </c>
      <c r="G298" t="str">
        <f>個人種目!AX100</f>
        <v>999:99.99</v>
      </c>
    </row>
    <row r="299" spans="1:7" x14ac:dyDescent="0.15">
      <c r="A299" t="str">
        <f>IF(OR(個人種目!I101="",個人種目!J101=""),"",個人種目!AI101)</f>
        <v/>
      </c>
      <c r="B299" t="str">
        <f>個人種目!AP101</f>
        <v/>
      </c>
      <c r="C299" t="str">
        <f>個人種目!AT101</f>
        <v/>
      </c>
      <c r="D299" t="str">
        <f t="shared" si="3"/>
        <v/>
      </c>
      <c r="E299">
        <v>0</v>
      </c>
      <c r="F299">
        <v>0</v>
      </c>
      <c r="G299" t="str">
        <f>個人種目!AX101</f>
        <v>999:99.99</v>
      </c>
    </row>
    <row r="300" spans="1:7" x14ac:dyDescent="0.15">
      <c r="A300" t="str">
        <f>IF(OR(個人種目!I102="",個人種目!J102=""),"",個人種目!AI102)</f>
        <v/>
      </c>
      <c r="B300" t="str">
        <f>個人種目!AP102</f>
        <v/>
      </c>
      <c r="C300" t="str">
        <f>個人種目!AT102</f>
        <v/>
      </c>
      <c r="D300" t="str">
        <f t="shared" si="3"/>
        <v/>
      </c>
      <c r="E300">
        <v>0</v>
      </c>
      <c r="F300">
        <v>0</v>
      </c>
      <c r="G300" t="str">
        <f>個人種目!AX102</f>
        <v>999:99.99</v>
      </c>
    </row>
    <row r="301" spans="1:7" x14ac:dyDescent="0.15">
      <c r="A301" t="str">
        <f>IF(OR(個人種目!I103="",個人種目!J103=""),"",個人種目!AI103)</f>
        <v/>
      </c>
      <c r="B301" t="str">
        <f>個人種目!AP103</f>
        <v/>
      </c>
      <c r="C301" t="str">
        <f>個人種目!AT103</f>
        <v/>
      </c>
      <c r="D301" t="str">
        <f t="shared" si="3"/>
        <v/>
      </c>
      <c r="E301">
        <v>0</v>
      </c>
      <c r="F301">
        <v>0</v>
      </c>
      <c r="G301" t="str">
        <f>個人種目!AX103</f>
        <v>999:99.99</v>
      </c>
    </row>
    <row r="302" spans="1:7" x14ac:dyDescent="0.15">
      <c r="A302" t="str">
        <f>IF(OR(個人種目!I104="",個人種目!J104=""),"",個人種目!AI104)</f>
        <v/>
      </c>
      <c r="B302" t="str">
        <f>個人種目!AP104</f>
        <v/>
      </c>
      <c r="C302" t="str">
        <f>個人種目!AT104</f>
        <v/>
      </c>
      <c r="D302" t="str">
        <f t="shared" si="3"/>
        <v/>
      </c>
      <c r="E302">
        <v>0</v>
      </c>
      <c r="F302">
        <v>0</v>
      </c>
      <c r="G302" t="str">
        <f>個人種目!AX104</f>
        <v>999:99.99</v>
      </c>
    </row>
    <row r="303" spans="1:7" x14ac:dyDescent="0.15">
      <c r="A303" s="36" t="str">
        <f>IF(OR(個人種目!I105="",個人種目!J105=""),"",個人種目!AI105)</f>
        <v/>
      </c>
      <c r="B303" s="36" t="str">
        <f>個人種目!AP105</f>
        <v/>
      </c>
      <c r="C303" s="36" t="str">
        <f>個人種目!AT105</f>
        <v/>
      </c>
      <c r="D303" s="36" t="str">
        <f>D101</f>
        <v/>
      </c>
      <c r="E303" s="36">
        <v>0</v>
      </c>
      <c r="F303" s="36">
        <v>0</v>
      </c>
      <c r="G303" s="36" t="str">
        <f>個人種目!AX105</f>
        <v>999:99.99</v>
      </c>
    </row>
    <row r="305" spans="1:7" x14ac:dyDescent="0.15">
      <c r="A305" s="36"/>
      <c r="B305" s="36"/>
      <c r="C305" s="36"/>
      <c r="D305" s="36"/>
      <c r="E305" s="36"/>
      <c r="F305" s="36"/>
      <c r="G305" s="36"/>
    </row>
    <row r="306" spans="1:7" x14ac:dyDescent="0.15">
      <c r="A306" t="str">
        <f>IF(OR(個人種目!I108="",個人種目!J108=""),"",個人種目!AI108)</f>
        <v/>
      </c>
      <c r="B306" t="str">
        <f>個人種目!AP108</f>
        <v/>
      </c>
      <c r="C306" t="str">
        <f>個人種目!AT108</f>
        <v/>
      </c>
      <c r="D306" t="str">
        <f t="shared" ref="D306:D337" si="4">D104</f>
        <v/>
      </c>
      <c r="E306">
        <v>0</v>
      </c>
      <c r="F306">
        <v>5</v>
      </c>
      <c r="G306" t="str">
        <f>個人種目!AX108</f>
        <v>999:99.99</v>
      </c>
    </row>
    <row r="307" spans="1:7" x14ac:dyDescent="0.15">
      <c r="A307" t="str">
        <f>IF(OR(個人種目!I109="",個人種目!J109=""),"",個人種目!AI109)</f>
        <v/>
      </c>
      <c r="B307" t="str">
        <f>個人種目!AP109</f>
        <v/>
      </c>
      <c r="C307" t="str">
        <f>個人種目!AT109</f>
        <v/>
      </c>
      <c r="D307" t="str">
        <f t="shared" si="4"/>
        <v/>
      </c>
      <c r="E307">
        <v>0</v>
      </c>
      <c r="F307">
        <v>5</v>
      </c>
      <c r="G307" t="str">
        <f>個人種目!AX109</f>
        <v>999:99.99</v>
      </c>
    </row>
    <row r="308" spans="1:7" x14ac:dyDescent="0.15">
      <c r="A308" t="str">
        <f>IF(OR(個人種目!I110="",個人種目!J110=""),"",個人種目!AI110)</f>
        <v/>
      </c>
      <c r="B308" t="str">
        <f>個人種目!AP110</f>
        <v/>
      </c>
      <c r="C308" t="str">
        <f>個人種目!AT110</f>
        <v/>
      </c>
      <c r="D308" t="str">
        <f t="shared" si="4"/>
        <v/>
      </c>
      <c r="E308">
        <v>0</v>
      </c>
      <c r="F308">
        <v>5</v>
      </c>
      <c r="G308" t="str">
        <f>個人種目!AX110</f>
        <v>999:99.99</v>
      </c>
    </row>
    <row r="309" spans="1:7" x14ac:dyDescent="0.15">
      <c r="A309" t="str">
        <f>IF(OR(個人種目!I111="",個人種目!J111=""),"",個人種目!AI111)</f>
        <v/>
      </c>
      <c r="B309" t="str">
        <f>個人種目!AP111</f>
        <v/>
      </c>
      <c r="C309" t="str">
        <f>個人種目!AT111</f>
        <v/>
      </c>
      <c r="D309" t="str">
        <f t="shared" si="4"/>
        <v/>
      </c>
      <c r="E309">
        <v>0</v>
      </c>
      <c r="F309">
        <v>5</v>
      </c>
      <c r="G309" t="str">
        <f>個人種目!AX111</f>
        <v>999:99.99</v>
      </c>
    </row>
    <row r="310" spans="1:7" x14ac:dyDescent="0.15">
      <c r="A310" t="str">
        <f>IF(OR(個人種目!I112="",個人種目!J112=""),"",個人種目!AI112)</f>
        <v/>
      </c>
      <c r="B310" t="str">
        <f>個人種目!AP112</f>
        <v/>
      </c>
      <c r="C310" t="str">
        <f>個人種目!AT112</f>
        <v/>
      </c>
      <c r="D310" t="str">
        <f t="shared" si="4"/>
        <v/>
      </c>
      <c r="E310">
        <v>0</v>
      </c>
      <c r="F310">
        <v>5</v>
      </c>
      <c r="G310" t="str">
        <f>個人種目!AX112</f>
        <v>999:99.99</v>
      </c>
    </row>
    <row r="311" spans="1:7" x14ac:dyDescent="0.15">
      <c r="A311" t="str">
        <f>IF(OR(個人種目!I113="",個人種目!J113=""),"",個人種目!AI113)</f>
        <v/>
      </c>
      <c r="B311" t="str">
        <f>個人種目!AP113</f>
        <v/>
      </c>
      <c r="C311" t="str">
        <f>個人種目!AT113</f>
        <v/>
      </c>
      <c r="D311" t="str">
        <f t="shared" si="4"/>
        <v/>
      </c>
      <c r="E311">
        <v>0</v>
      </c>
      <c r="F311">
        <v>5</v>
      </c>
      <c r="G311" t="str">
        <f>個人種目!AX113</f>
        <v>999:99.99</v>
      </c>
    </row>
    <row r="312" spans="1:7" x14ac:dyDescent="0.15">
      <c r="A312" t="str">
        <f>IF(OR(個人種目!I114="",個人種目!J114=""),"",個人種目!AI114)</f>
        <v/>
      </c>
      <c r="B312" t="str">
        <f>個人種目!AP114</f>
        <v/>
      </c>
      <c r="C312" t="str">
        <f>個人種目!AT114</f>
        <v/>
      </c>
      <c r="D312" t="str">
        <f t="shared" si="4"/>
        <v/>
      </c>
      <c r="E312">
        <v>0</v>
      </c>
      <c r="F312">
        <v>5</v>
      </c>
      <c r="G312" t="str">
        <f>個人種目!AX114</f>
        <v>999:99.99</v>
      </c>
    </row>
    <row r="313" spans="1:7" x14ac:dyDescent="0.15">
      <c r="A313" t="str">
        <f>IF(OR(個人種目!I115="",個人種目!J115=""),"",個人種目!AI115)</f>
        <v/>
      </c>
      <c r="B313" t="str">
        <f>個人種目!AP115</f>
        <v/>
      </c>
      <c r="C313" t="str">
        <f>個人種目!AT115</f>
        <v/>
      </c>
      <c r="D313" t="str">
        <f t="shared" si="4"/>
        <v/>
      </c>
      <c r="E313">
        <v>0</v>
      </c>
      <c r="F313">
        <v>5</v>
      </c>
      <c r="G313" t="str">
        <f>個人種目!AX115</f>
        <v>999:99.99</v>
      </c>
    </row>
    <row r="314" spans="1:7" x14ac:dyDescent="0.15">
      <c r="A314" t="str">
        <f>IF(OR(個人種目!I116="",個人種目!J116=""),"",個人種目!AI116)</f>
        <v/>
      </c>
      <c r="B314" t="str">
        <f>個人種目!AP116</f>
        <v/>
      </c>
      <c r="C314" t="str">
        <f>個人種目!AT116</f>
        <v/>
      </c>
      <c r="D314" t="str">
        <f t="shared" si="4"/>
        <v/>
      </c>
      <c r="E314">
        <v>0</v>
      </c>
      <c r="F314">
        <v>5</v>
      </c>
      <c r="G314" t="str">
        <f>個人種目!AX116</f>
        <v>999:99.99</v>
      </c>
    </row>
    <row r="315" spans="1:7" x14ac:dyDescent="0.15">
      <c r="A315" t="str">
        <f>IF(OR(個人種目!I117="",個人種目!J117=""),"",個人種目!AI117)</f>
        <v/>
      </c>
      <c r="B315" t="str">
        <f>個人種目!AP117</f>
        <v/>
      </c>
      <c r="C315" t="str">
        <f>個人種目!AT117</f>
        <v/>
      </c>
      <c r="D315" t="str">
        <f t="shared" si="4"/>
        <v/>
      </c>
      <c r="E315">
        <v>0</v>
      </c>
      <c r="F315">
        <v>5</v>
      </c>
      <c r="G315" t="str">
        <f>個人種目!AX117</f>
        <v>999:99.99</v>
      </c>
    </row>
    <row r="316" spans="1:7" x14ac:dyDescent="0.15">
      <c r="A316" t="str">
        <f>IF(OR(個人種目!I118="",個人種目!J118=""),"",個人種目!AI118)</f>
        <v/>
      </c>
      <c r="B316" t="str">
        <f>個人種目!AP118</f>
        <v/>
      </c>
      <c r="C316" t="str">
        <f>個人種目!AT118</f>
        <v/>
      </c>
      <c r="D316" t="str">
        <f t="shared" si="4"/>
        <v/>
      </c>
      <c r="E316">
        <v>0</v>
      </c>
      <c r="F316">
        <v>5</v>
      </c>
      <c r="G316" t="str">
        <f>個人種目!AX118</f>
        <v>999:99.99</v>
      </c>
    </row>
    <row r="317" spans="1:7" x14ac:dyDescent="0.15">
      <c r="A317" t="str">
        <f>IF(OR(個人種目!I119="",個人種目!J119=""),"",個人種目!AI119)</f>
        <v/>
      </c>
      <c r="B317" t="str">
        <f>個人種目!AP119</f>
        <v/>
      </c>
      <c r="C317" t="str">
        <f>個人種目!AT119</f>
        <v/>
      </c>
      <c r="D317" t="str">
        <f t="shared" si="4"/>
        <v/>
      </c>
      <c r="E317">
        <v>0</v>
      </c>
      <c r="F317">
        <v>5</v>
      </c>
      <c r="G317" t="str">
        <f>個人種目!AX119</f>
        <v>999:99.99</v>
      </c>
    </row>
    <row r="318" spans="1:7" x14ac:dyDescent="0.15">
      <c r="A318" t="str">
        <f>IF(OR(個人種目!I120="",個人種目!J120=""),"",個人種目!AI120)</f>
        <v/>
      </c>
      <c r="B318" t="str">
        <f>個人種目!AP120</f>
        <v/>
      </c>
      <c r="C318" t="str">
        <f>個人種目!AT120</f>
        <v/>
      </c>
      <c r="D318" t="str">
        <f t="shared" si="4"/>
        <v/>
      </c>
      <c r="E318">
        <v>0</v>
      </c>
      <c r="F318">
        <v>5</v>
      </c>
      <c r="G318" t="str">
        <f>個人種目!AX120</f>
        <v>999:99.99</v>
      </c>
    </row>
    <row r="319" spans="1:7" x14ac:dyDescent="0.15">
      <c r="A319" t="str">
        <f>IF(OR(個人種目!I121="",個人種目!J121=""),"",個人種目!AI121)</f>
        <v/>
      </c>
      <c r="B319" t="str">
        <f>個人種目!AP121</f>
        <v/>
      </c>
      <c r="C319" t="str">
        <f>個人種目!AT121</f>
        <v/>
      </c>
      <c r="D319" t="str">
        <f t="shared" si="4"/>
        <v/>
      </c>
      <c r="E319">
        <v>0</v>
      </c>
      <c r="F319">
        <v>5</v>
      </c>
      <c r="G319" t="str">
        <f>個人種目!AX121</f>
        <v>999:99.99</v>
      </c>
    </row>
    <row r="320" spans="1:7" x14ac:dyDescent="0.15">
      <c r="A320" t="str">
        <f>IF(OR(個人種目!I122="",個人種目!J122=""),"",個人種目!AI122)</f>
        <v/>
      </c>
      <c r="B320" t="str">
        <f>個人種目!AP122</f>
        <v/>
      </c>
      <c r="C320" t="str">
        <f>個人種目!AT122</f>
        <v/>
      </c>
      <c r="D320" t="str">
        <f t="shared" si="4"/>
        <v/>
      </c>
      <c r="E320">
        <v>0</v>
      </c>
      <c r="F320">
        <v>5</v>
      </c>
      <c r="G320" t="str">
        <f>個人種目!AX122</f>
        <v>999:99.99</v>
      </c>
    </row>
    <row r="321" spans="1:7" x14ac:dyDescent="0.15">
      <c r="A321" t="str">
        <f>IF(OR(個人種目!I123="",個人種目!J123=""),"",個人種目!AI123)</f>
        <v/>
      </c>
      <c r="B321" t="str">
        <f>個人種目!AP123</f>
        <v/>
      </c>
      <c r="C321" t="str">
        <f>個人種目!AT123</f>
        <v/>
      </c>
      <c r="D321" t="str">
        <f t="shared" si="4"/>
        <v/>
      </c>
      <c r="E321">
        <v>0</v>
      </c>
      <c r="F321">
        <v>5</v>
      </c>
      <c r="G321" t="str">
        <f>個人種目!AX123</f>
        <v>999:99.99</v>
      </c>
    </row>
    <row r="322" spans="1:7" x14ac:dyDescent="0.15">
      <c r="A322" t="str">
        <f>IF(OR(個人種目!I124="",個人種目!J124=""),"",個人種目!AI124)</f>
        <v/>
      </c>
      <c r="B322" t="str">
        <f>個人種目!AP124</f>
        <v/>
      </c>
      <c r="C322" t="str">
        <f>個人種目!AT124</f>
        <v/>
      </c>
      <c r="D322" t="str">
        <f t="shared" si="4"/>
        <v/>
      </c>
      <c r="E322">
        <v>0</v>
      </c>
      <c r="F322">
        <v>5</v>
      </c>
      <c r="G322" t="str">
        <f>個人種目!AX124</f>
        <v>999:99.99</v>
      </c>
    </row>
    <row r="323" spans="1:7" x14ac:dyDescent="0.15">
      <c r="A323" t="str">
        <f>IF(OR(個人種目!I125="",個人種目!J125=""),"",個人種目!AI125)</f>
        <v/>
      </c>
      <c r="B323" t="str">
        <f>個人種目!AP125</f>
        <v/>
      </c>
      <c r="C323" t="str">
        <f>個人種目!AT125</f>
        <v/>
      </c>
      <c r="D323" t="str">
        <f t="shared" si="4"/>
        <v/>
      </c>
      <c r="E323">
        <v>0</v>
      </c>
      <c r="F323">
        <v>5</v>
      </c>
      <c r="G323" t="str">
        <f>個人種目!AX125</f>
        <v>999:99.99</v>
      </c>
    </row>
    <row r="324" spans="1:7" x14ac:dyDescent="0.15">
      <c r="A324" t="str">
        <f>IF(OR(個人種目!I126="",個人種目!J126=""),"",個人種目!AI126)</f>
        <v/>
      </c>
      <c r="B324" t="str">
        <f>個人種目!AP126</f>
        <v/>
      </c>
      <c r="C324" t="str">
        <f>個人種目!AT126</f>
        <v/>
      </c>
      <c r="D324" t="str">
        <f t="shared" si="4"/>
        <v/>
      </c>
      <c r="E324">
        <v>0</v>
      </c>
      <c r="F324">
        <v>5</v>
      </c>
      <c r="G324" t="str">
        <f>個人種目!AX126</f>
        <v>999:99.99</v>
      </c>
    </row>
    <row r="325" spans="1:7" x14ac:dyDescent="0.15">
      <c r="A325" t="str">
        <f>IF(OR(個人種目!I127="",個人種目!J127=""),"",個人種目!AI127)</f>
        <v/>
      </c>
      <c r="B325" t="str">
        <f>個人種目!AP127</f>
        <v/>
      </c>
      <c r="C325" t="str">
        <f>個人種目!AT127</f>
        <v/>
      </c>
      <c r="D325" t="str">
        <f t="shared" si="4"/>
        <v/>
      </c>
      <c r="E325">
        <v>0</v>
      </c>
      <c r="F325">
        <v>5</v>
      </c>
      <c r="G325" t="str">
        <f>個人種目!AX127</f>
        <v>999:99.99</v>
      </c>
    </row>
    <row r="326" spans="1:7" x14ac:dyDescent="0.15">
      <c r="A326" t="str">
        <f>IF(OR(個人種目!I128="",個人種目!J128=""),"",個人種目!AI128)</f>
        <v/>
      </c>
      <c r="B326" t="str">
        <f>個人種目!AP128</f>
        <v/>
      </c>
      <c r="C326" t="str">
        <f>個人種目!AT128</f>
        <v/>
      </c>
      <c r="D326" t="str">
        <f t="shared" si="4"/>
        <v/>
      </c>
      <c r="E326">
        <v>0</v>
      </c>
      <c r="F326">
        <v>5</v>
      </c>
      <c r="G326" t="str">
        <f>個人種目!AX128</f>
        <v>999:99.99</v>
      </c>
    </row>
    <row r="327" spans="1:7" x14ac:dyDescent="0.15">
      <c r="A327" t="str">
        <f>IF(OR(個人種目!I129="",個人種目!J129=""),"",個人種目!AI129)</f>
        <v/>
      </c>
      <c r="B327" t="str">
        <f>個人種目!AP129</f>
        <v/>
      </c>
      <c r="C327" t="str">
        <f>個人種目!AT129</f>
        <v/>
      </c>
      <c r="D327" t="str">
        <f t="shared" si="4"/>
        <v/>
      </c>
      <c r="E327">
        <v>0</v>
      </c>
      <c r="F327">
        <v>5</v>
      </c>
      <c r="G327" t="str">
        <f>個人種目!AX129</f>
        <v>999:99.99</v>
      </c>
    </row>
    <row r="328" spans="1:7" x14ac:dyDescent="0.15">
      <c r="A328" t="str">
        <f>IF(OR(個人種目!I130="",個人種目!J130=""),"",個人種目!AI130)</f>
        <v/>
      </c>
      <c r="B328" t="str">
        <f>個人種目!AP130</f>
        <v/>
      </c>
      <c r="C328" t="str">
        <f>個人種目!AT130</f>
        <v/>
      </c>
      <c r="D328" t="str">
        <f t="shared" si="4"/>
        <v/>
      </c>
      <c r="E328">
        <v>0</v>
      </c>
      <c r="F328">
        <v>5</v>
      </c>
      <c r="G328" t="str">
        <f>個人種目!AX130</f>
        <v>999:99.99</v>
      </c>
    </row>
    <row r="329" spans="1:7" x14ac:dyDescent="0.15">
      <c r="A329" t="str">
        <f>IF(OR(個人種目!I131="",個人種目!J131=""),"",個人種目!AI131)</f>
        <v/>
      </c>
      <c r="B329" t="str">
        <f>個人種目!AP131</f>
        <v/>
      </c>
      <c r="C329" t="str">
        <f>個人種目!AT131</f>
        <v/>
      </c>
      <c r="D329" t="str">
        <f t="shared" si="4"/>
        <v/>
      </c>
      <c r="E329">
        <v>0</v>
      </c>
      <c r="F329">
        <v>5</v>
      </c>
      <c r="G329" t="str">
        <f>個人種目!AX131</f>
        <v>999:99.99</v>
      </c>
    </row>
    <row r="330" spans="1:7" x14ac:dyDescent="0.15">
      <c r="A330" t="str">
        <f>IF(OR(個人種目!I132="",個人種目!J132=""),"",個人種目!AI132)</f>
        <v/>
      </c>
      <c r="B330" t="str">
        <f>個人種目!AP132</f>
        <v/>
      </c>
      <c r="C330" t="str">
        <f>個人種目!AT132</f>
        <v/>
      </c>
      <c r="D330" t="str">
        <f t="shared" si="4"/>
        <v/>
      </c>
      <c r="E330">
        <v>0</v>
      </c>
      <c r="F330">
        <v>5</v>
      </c>
      <c r="G330" t="str">
        <f>個人種目!AX132</f>
        <v>999:99.99</v>
      </c>
    </row>
    <row r="331" spans="1:7" x14ac:dyDescent="0.15">
      <c r="A331" t="str">
        <f>IF(OR(個人種目!I133="",個人種目!J133=""),"",個人種目!AI133)</f>
        <v/>
      </c>
      <c r="B331" t="str">
        <f>個人種目!AP133</f>
        <v/>
      </c>
      <c r="C331" t="str">
        <f>個人種目!AT133</f>
        <v/>
      </c>
      <c r="D331" t="str">
        <f t="shared" si="4"/>
        <v/>
      </c>
      <c r="E331">
        <v>0</v>
      </c>
      <c r="F331">
        <v>5</v>
      </c>
      <c r="G331" t="str">
        <f>個人種目!AX133</f>
        <v>999:99.99</v>
      </c>
    </row>
    <row r="332" spans="1:7" x14ac:dyDescent="0.15">
      <c r="A332" t="str">
        <f>IF(OR(個人種目!I134="",個人種目!J134=""),"",個人種目!AI134)</f>
        <v/>
      </c>
      <c r="B332" t="str">
        <f>個人種目!AP134</f>
        <v/>
      </c>
      <c r="C332" t="str">
        <f>個人種目!AT134</f>
        <v/>
      </c>
      <c r="D332" t="str">
        <f t="shared" si="4"/>
        <v/>
      </c>
      <c r="E332">
        <v>0</v>
      </c>
      <c r="F332">
        <v>5</v>
      </c>
      <c r="G332" t="str">
        <f>個人種目!AX134</f>
        <v>999:99.99</v>
      </c>
    </row>
    <row r="333" spans="1:7" x14ac:dyDescent="0.15">
      <c r="A333" t="str">
        <f>IF(OR(個人種目!I135="",個人種目!J135=""),"",個人種目!AI135)</f>
        <v/>
      </c>
      <c r="B333" t="str">
        <f>個人種目!AP135</f>
        <v/>
      </c>
      <c r="C333" t="str">
        <f>個人種目!AT135</f>
        <v/>
      </c>
      <c r="D333" t="str">
        <f t="shared" si="4"/>
        <v/>
      </c>
      <c r="E333">
        <v>0</v>
      </c>
      <c r="F333">
        <v>5</v>
      </c>
      <c r="G333" t="str">
        <f>個人種目!AX135</f>
        <v>999:99.99</v>
      </c>
    </row>
    <row r="334" spans="1:7" x14ac:dyDescent="0.15">
      <c r="A334" t="str">
        <f>IF(OR(個人種目!I136="",個人種目!J136=""),"",個人種目!AI136)</f>
        <v/>
      </c>
      <c r="B334" t="str">
        <f>個人種目!AP136</f>
        <v/>
      </c>
      <c r="C334" t="str">
        <f>個人種目!AT136</f>
        <v/>
      </c>
      <c r="D334" t="str">
        <f t="shared" si="4"/>
        <v/>
      </c>
      <c r="E334">
        <v>0</v>
      </c>
      <c r="F334">
        <v>5</v>
      </c>
      <c r="G334" t="str">
        <f>個人種目!AX136</f>
        <v>999:99.99</v>
      </c>
    </row>
    <row r="335" spans="1:7" x14ac:dyDescent="0.15">
      <c r="A335" t="str">
        <f>IF(OR(個人種目!I137="",個人種目!J137=""),"",個人種目!AI137)</f>
        <v/>
      </c>
      <c r="B335" t="str">
        <f>個人種目!AP137</f>
        <v/>
      </c>
      <c r="C335" t="str">
        <f>個人種目!AT137</f>
        <v/>
      </c>
      <c r="D335" t="str">
        <f t="shared" si="4"/>
        <v/>
      </c>
      <c r="E335">
        <v>0</v>
      </c>
      <c r="F335">
        <v>5</v>
      </c>
      <c r="G335" t="str">
        <f>個人種目!AX137</f>
        <v>999:99.99</v>
      </c>
    </row>
    <row r="336" spans="1:7" x14ac:dyDescent="0.15">
      <c r="A336" t="str">
        <f>IF(OR(個人種目!I138="",個人種目!J138=""),"",個人種目!AI138)</f>
        <v/>
      </c>
      <c r="B336" t="str">
        <f>個人種目!AP138</f>
        <v/>
      </c>
      <c r="C336" t="str">
        <f>個人種目!AT138</f>
        <v/>
      </c>
      <c r="D336" t="str">
        <f t="shared" si="4"/>
        <v/>
      </c>
      <c r="E336">
        <v>0</v>
      </c>
      <c r="F336">
        <v>5</v>
      </c>
      <c r="G336" t="str">
        <f>個人種目!AX138</f>
        <v>999:99.99</v>
      </c>
    </row>
    <row r="337" spans="1:7" x14ac:dyDescent="0.15">
      <c r="A337" t="str">
        <f>IF(OR(個人種目!I139="",個人種目!J139=""),"",個人種目!AI139)</f>
        <v/>
      </c>
      <c r="B337" t="str">
        <f>個人種目!AP139</f>
        <v/>
      </c>
      <c r="C337" t="str">
        <f>個人種目!AT139</f>
        <v/>
      </c>
      <c r="D337" t="str">
        <f t="shared" si="4"/>
        <v/>
      </c>
      <c r="E337">
        <v>0</v>
      </c>
      <c r="F337">
        <v>5</v>
      </c>
      <c r="G337" t="str">
        <f>個人種目!AX139</f>
        <v>999:99.99</v>
      </c>
    </row>
    <row r="338" spans="1:7" x14ac:dyDescent="0.15">
      <c r="A338" t="str">
        <f>IF(OR(個人種目!I140="",個人種目!J140=""),"",個人種目!AI140)</f>
        <v/>
      </c>
      <c r="B338" t="str">
        <f>個人種目!AP140</f>
        <v/>
      </c>
      <c r="C338" t="str">
        <f>個人種目!AT140</f>
        <v/>
      </c>
      <c r="D338" t="str">
        <f t="shared" ref="D338:D369" si="5">D136</f>
        <v/>
      </c>
      <c r="E338">
        <v>0</v>
      </c>
      <c r="F338">
        <v>5</v>
      </c>
      <c r="G338" t="str">
        <f>個人種目!AX140</f>
        <v>999:99.99</v>
      </c>
    </row>
    <row r="339" spans="1:7" x14ac:dyDescent="0.15">
      <c r="A339" t="str">
        <f>IF(OR(個人種目!I141="",個人種目!J141=""),"",個人種目!AI141)</f>
        <v/>
      </c>
      <c r="B339" t="str">
        <f>個人種目!AP141</f>
        <v/>
      </c>
      <c r="C339" t="str">
        <f>個人種目!AT141</f>
        <v/>
      </c>
      <c r="D339" t="str">
        <f t="shared" si="5"/>
        <v/>
      </c>
      <c r="E339">
        <v>0</v>
      </c>
      <c r="F339">
        <v>5</v>
      </c>
      <c r="G339" t="str">
        <f>個人種目!AX141</f>
        <v>999:99.99</v>
      </c>
    </row>
    <row r="340" spans="1:7" x14ac:dyDescent="0.15">
      <c r="A340" t="str">
        <f>IF(OR(個人種目!I142="",個人種目!J142=""),"",個人種目!AI142)</f>
        <v/>
      </c>
      <c r="B340" t="str">
        <f>個人種目!AP142</f>
        <v/>
      </c>
      <c r="C340" t="str">
        <f>個人種目!AT142</f>
        <v/>
      </c>
      <c r="D340" t="str">
        <f t="shared" si="5"/>
        <v/>
      </c>
      <c r="E340">
        <v>0</v>
      </c>
      <c r="F340">
        <v>5</v>
      </c>
      <c r="G340" t="str">
        <f>個人種目!AX142</f>
        <v>999:99.99</v>
      </c>
    </row>
    <row r="341" spans="1:7" x14ac:dyDescent="0.15">
      <c r="A341" t="str">
        <f>IF(OR(個人種目!I143="",個人種目!J143=""),"",個人種目!AI143)</f>
        <v/>
      </c>
      <c r="B341" t="str">
        <f>個人種目!AP143</f>
        <v/>
      </c>
      <c r="C341" t="str">
        <f>個人種目!AT143</f>
        <v/>
      </c>
      <c r="D341" t="str">
        <f t="shared" si="5"/>
        <v/>
      </c>
      <c r="E341">
        <v>0</v>
      </c>
      <c r="F341">
        <v>5</v>
      </c>
      <c r="G341" t="str">
        <f>個人種目!AX143</f>
        <v>999:99.99</v>
      </c>
    </row>
    <row r="342" spans="1:7" x14ac:dyDescent="0.15">
      <c r="A342" t="str">
        <f>IF(OR(個人種目!I144="",個人種目!J144=""),"",個人種目!AI144)</f>
        <v/>
      </c>
      <c r="B342" t="str">
        <f>個人種目!AP144</f>
        <v/>
      </c>
      <c r="C342" t="str">
        <f>個人種目!AT144</f>
        <v/>
      </c>
      <c r="D342" t="str">
        <f t="shared" si="5"/>
        <v/>
      </c>
      <c r="E342">
        <v>0</v>
      </c>
      <c r="F342">
        <v>5</v>
      </c>
      <c r="G342" t="str">
        <f>個人種目!AX144</f>
        <v>999:99.99</v>
      </c>
    </row>
    <row r="343" spans="1:7" x14ac:dyDescent="0.15">
      <c r="A343" t="str">
        <f>IF(OR(個人種目!I145="",個人種目!J145=""),"",個人種目!AI145)</f>
        <v/>
      </c>
      <c r="B343" t="str">
        <f>個人種目!AP145</f>
        <v/>
      </c>
      <c r="C343" t="str">
        <f>個人種目!AT145</f>
        <v/>
      </c>
      <c r="D343" t="str">
        <f t="shared" si="5"/>
        <v/>
      </c>
      <c r="E343">
        <v>0</v>
      </c>
      <c r="F343">
        <v>5</v>
      </c>
      <c r="G343" t="str">
        <f>個人種目!AX145</f>
        <v>999:99.99</v>
      </c>
    </row>
    <row r="344" spans="1:7" x14ac:dyDescent="0.15">
      <c r="A344" t="str">
        <f>IF(OR(個人種目!I146="",個人種目!J146=""),"",個人種目!AI146)</f>
        <v/>
      </c>
      <c r="B344" t="str">
        <f>個人種目!AP146</f>
        <v/>
      </c>
      <c r="C344" t="str">
        <f>個人種目!AT146</f>
        <v/>
      </c>
      <c r="D344" t="str">
        <f t="shared" si="5"/>
        <v/>
      </c>
      <c r="E344">
        <v>0</v>
      </c>
      <c r="F344">
        <v>5</v>
      </c>
      <c r="G344" t="str">
        <f>個人種目!AX146</f>
        <v>999:99.99</v>
      </c>
    </row>
    <row r="345" spans="1:7" x14ac:dyDescent="0.15">
      <c r="A345" t="str">
        <f>IF(OR(個人種目!I147="",個人種目!J147=""),"",個人種目!AI147)</f>
        <v/>
      </c>
      <c r="B345" t="str">
        <f>個人種目!AP147</f>
        <v/>
      </c>
      <c r="C345" t="str">
        <f>個人種目!AT147</f>
        <v/>
      </c>
      <c r="D345" t="str">
        <f t="shared" si="5"/>
        <v/>
      </c>
      <c r="E345">
        <v>0</v>
      </c>
      <c r="F345">
        <v>5</v>
      </c>
      <c r="G345" t="str">
        <f>個人種目!AX147</f>
        <v>999:99.99</v>
      </c>
    </row>
    <row r="346" spans="1:7" x14ac:dyDescent="0.15">
      <c r="A346" t="str">
        <f>IF(OR(個人種目!I148="",個人種目!J148=""),"",個人種目!AI148)</f>
        <v/>
      </c>
      <c r="B346" t="str">
        <f>個人種目!AP148</f>
        <v/>
      </c>
      <c r="C346" t="str">
        <f>個人種目!AT148</f>
        <v/>
      </c>
      <c r="D346" t="str">
        <f t="shared" si="5"/>
        <v/>
      </c>
      <c r="E346">
        <v>0</v>
      </c>
      <c r="F346">
        <v>5</v>
      </c>
      <c r="G346" t="str">
        <f>個人種目!AX148</f>
        <v>999:99.99</v>
      </c>
    </row>
    <row r="347" spans="1:7" x14ac:dyDescent="0.15">
      <c r="A347" t="str">
        <f>IF(OR(個人種目!I149="",個人種目!J149=""),"",個人種目!AI149)</f>
        <v/>
      </c>
      <c r="B347" t="str">
        <f>個人種目!AP149</f>
        <v/>
      </c>
      <c r="C347" t="str">
        <f>個人種目!AT149</f>
        <v/>
      </c>
      <c r="D347" t="str">
        <f t="shared" si="5"/>
        <v/>
      </c>
      <c r="E347">
        <v>0</v>
      </c>
      <c r="F347">
        <v>5</v>
      </c>
      <c r="G347" t="str">
        <f>個人種目!AX149</f>
        <v>999:99.99</v>
      </c>
    </row>
    <row r="348" spans="1:7" x14ac:dyDescent="0.15">
      <c r="A348" t="str">
        <f>IF(OR(個人種目!I150="",個人種目!J150=""),"",個人種目!AI150)</f>
        <v/>
      </c>
      <c r="B348" t="str">
        <f>個人種目!AP150</f>
        <v/>
      </c>
      <c r="C348" t="str">
        <f>個人種目!AT150</f>
        <v/>
      </c>
      <c r="D348" t="str">
        <f t="shared" si="5"/>
        <v/>
      </c>
      <c r="E348">
        <v>0</v>
      </c>
      <c r="F348">
        <v>5</v>
      </c>
      <c r="G348" t="str">
        <f>個人種目!AX150</f>
        <v>999:99.99</v>
      </c>
    </row>
    <row r="349" spans="1:7" x14ac:dyDescent="0.15">
      <c r="A349" t="str">
        <f>IF(OR(個人種目!I151="",個人種目!J151=""),"",個人種目!AI151)</f>
        <v/>
      </c>
      <c r="B349" t="str">
        <f>個人種目!AP151</f>
        <v/>
      </c>
      <c r="C349" t="str">
        <f>個人種目!AT151</f>
        <v/>
      </c>
      <c r="D349" t="str">
        <f t="shared" si="5"/>
        <v/>
      </c>
      <c r="E349">
        <v>0</v>
      </c>
      <c r="F349">
        <v>5</v>
      </c>
      <c r="G349" t="str">
        <f>個人種目!AX151</f>
        <v>999:99.99</v>
      </c>
    </row>
    <row r="350" spans="1:7" x14ac:dyDescent="0.15">
      <c r="A350" t="str">
        <f>IF(OR(個人種目!I152="",個人種目!J152=""),"",個人種目!AI152)</f>
        <v/>
      </c>
      <c r="B350" t="str">
        <f>個人種目!AP152</f>
        <v/>
      </c>
      <c r="C350" t="str">
        <f>個人種目!AT152</f>
        <v/>
      </c>
      <c r="D350" t="str">
        <f t="shared" si="5"/>
        <v/>
      </c>
      <c r="E350">
        <v>0</v>
      </c>
      <c r="F350">
        <v>5</v>
      </c>
      <c r="G350" t="str">
        <f>個人種目!AX152</f>
        <v>999:99.99</v>
      </c>
    </row>
    <row r="351" spans="1:7" x14ac:dyDescent="0.15">
      <c r="A351" t="str">
        <f>IF(OR(個人種目!I153="",個人種目!J153=""),"",個人種目!AI153)</f>
        <v/>
      </c>
      <c r="B351" t="str">
        <f>個人種目!AP153</f>
        <v/>
      </c>
      <c r="C351" t="str">
        <f>個人種目!AT153</f>
        <v/>
      </c>
      <c r="D351" t="str">
        <f t="shared" si="5"/>
        <v/>
      </c>
      <c r="E351">
        <v>0</v>
      </c>
      <c r="F351">
        <v>5</v>
      </c>
      <c r="G351" t="str">
        <f>個人種目!AX153</f>
        <v>999:99.99</v>
      </c>
    </row>
    <row r="352" spans="1:7" x14ac:dyDescent="0.15">
      <c r="A352" t="str">
        <f>IF(OR(個人種目!I154="",個人種目!J154=""),"",個人種目!AI154)</f>
        <v/>
      </c>
      <c r="B352" t="str">
        <f>個人種目!AP154</f>
        <v/>
      </c>
      <c r="C352" t="str">
        <f>個人種目!AT154</f>
        <v/>
      </c>
      <c r="D352" t="str">
        <f t="shared" si="5"/>
        <v/>
      </c>
      <c r="E352">
        <v>0</v>
      </c>
      <c r="F352">
        <v>5</v>
      </c>
      <c r="G352" t="str">
        <f>個人種目!AX154</f>
        <v>999:99.99</v>
      </c>
    </row>
    <row r="353" spans="1:7" x14ac:dyDescent="0.15">
      <c r="A353" t="str">
        <f>IF(OR(個人種目!I155="",個人種目!J155=""),"",個人種目!AI155)</f>
        <v/>
      </c>
      <c r="B353" t="str">
        <f>個人種目!AP155</f>
        <v/>
      </c>
      <c r="C353" t="str">
        <f>個人種目!AT155</f>
        <v/>
      </c>
      <c r="D353" t="str">
        <f t="shared" si="5"/>
        <v/>
      </c>
      <c r="E353">
        <v>0</v>
      </c>
      <c r="F353">
        <v>5</v>
      </c>
      <c r="G353" t="str">
        <f>個人種目!AX155</f>
        <v>999:99.99</v>
      </c>
    </row>
    <row r="354" spans="1:7" x14ac:dyDescent="0.15">
      <c r="A354" t="str">
        <f>IF(OR(個人種目!I156="",個人種目!J156=""),"",個人種目!AI156)</f>
        <v/>
      </c>
      <c r="B354" t="str">
        <f>個人種目!AP156</f>
        <v/>
      </c>
      <c r="C354" t="str">
        <f>個人種目!AT156</f>
        <v/>
      </c>
      <c r="D354" t="str">
        <f t="shared" si="5"/>
        <v/>
      </c>
      <c r="E354">
        <v>0</v>
      </c>
      <c r="F354">
        <v>5</v>
      </c>
      <c r="G354" t="str">
        <f>個人種目!AX156</f>
        <v>999:99.99</v>
      </c>
    </row>
    <row r="355" spans="1:7" x14ac:dyDescent="0.15">
      <c r="A355" t="str">
        <f>IF(OR(個人種目!I157="",個人種目!J157=""),"",個人種目!AI157)</f>
        <v/>
      </c>
      <c r="B355" t="str">
        <f>個人種目!AP157</f>
        <v/>
      </c>
      <c r="C355" t="str">
        <f>個人種目!AT157</f>
        <v/>
      </c>
      <c r="D355" t="str">
        <f t="shared" si="5"/>
        <v/>
      </c>
      <c r="E355">
        <v>0</v>
      </c>
      <c r="F355">
        <v>5</v>
      </c>
      <c r="G355" t="str">
        <f>個人種目!AX157</f>
        <v>999:99.99</v>
      </c>
    </row>
    <row r="356" spans="1:7" x14ac:dyDescent="0.15">
      <c r="A356" t="str">
        <f>IF(OR(個人種目!I158="",個人種目!J158=""),"",個人種目!AI158)</f>
        <v/>
      </c>
      <c r="B356" t="str">
        <f>個人種目!AP158</f>
        <v/>
      </c>
      <c r="C356" t="str">
        <f>個人種目!AT158</f>
        <v/>
      </c>
      <c r="D356" t="str">
        <f t="shared" si="5"/>
        <v/>
      </c>
      <c r="E356">
        <v>0</v>
      </c>
      <c r="F356">
        <v>5</v>
      </c>
      <c r="G356" t="str">
        <f>個人種目!AX158</f>
        <v>999:99.99</v>
      </c>
    </row>
    <row r="357" spans="1:7" x14ac:dyDescent="0.15">
      <c r="A357" t="str">
        <f>IF(OR(個人種目!I159="",個人種目!J159=""),"",個人種目!AI159)</f>
        <v/>
      </c>
      <c r="B357" t="str">
        <f>個人種目!AP159</f>
        <v/>
      </c>
      <c r="C357" t="str">
        <f>個人種目!AT159</f>
        <v/>
      </c>
      <c r="D357" t="str">
        <f t="shared" si="5"/>
        <v/>
      </c>
      <c r="E357">
        <v>0</v>
      </c>
      <c r="F357">
        <v>5</v>
      </c>
      <c r="G357" t="str">
        <f>個人種目!AX159</f>
        <v>999:99.99</v>
      </c>
    </row>
    <row r="358" spans="1:7" x14ac:dyDescent="0.15">
      <c r="A358" t="str">
        <f>IF(OR(個人種目!I160="",個人種目!J160=""),"",個人種目!AI160)</f>
        <v/>
      </c>
      <c r="B358" t="str">
        <f>個人種目!AP160</f>
        <v/>
      </c>
      <c r="C358" t="str">
        <f>個人種目!AT160</f>
        <v/>
      </c>
      <c r="D358" t="str">
        <f t="shared" si="5"/>
        <v/>
      </c>
      <c r="E358">
        <v>0</v>
      </c>
      <c r="F358">
        <v>5</v>
      </c>
      <c r="G358" t="str">
        <f>個人種目!AX160</f>
        <v>999:99.99</v>
      </c>
    </row>
    <row r="359" spans="1:7" x14ac:dyDescent="0.15">
      <c r="A359" t="str">
        <f>IF(OR(個人種目!I161="",個人種目!J161=""),"",個人種目!AI161)</f>
        <v/>
      </c>
      <c r="B359" t="str">
        <f>個人種目!AP161</f>
        <v/>
      </c>
      <c r="C359" t="str">
        <f>個人種目!AT161</f>
        <v/>
      </c>
      <c r="D359" t="str">
        <f t="shared" si="5"/>
        <v/>
      </c>
      <c r="E359">
        <v>0</v>
      </c>
      <c r="F359">
        <v>5</v>
      </c>
      <c r="G359" t="str">
        <f>個人種目!AX161</f>
        <v>999:99.99</v>
      </c>
    </row>
    <row r="360" spans="1:7" x14ac:dyDescent="0.15">
      <c r="A360" t="str">
        <f>IF(OR(個人種目!I162="",個人種目!J162=""),"",個人種目!AI162)</f>
        <v/>
      </c>
      <c r="B360" t="str">
        <f>個人種目!AP162</f>
        <v/>
      </c>
      <c r="C360" t="str">
        <f>個人種目!AT162</f>
        <v/>
      </c>
      <c r="D360" t="str">
        <f t="shared" si="5"/>
        <v/>
      </c>
      <c r="E360">
        <v>0</v>
      </c>
      <c r="F360">
        <v>5</v>
      </c>
      <c r="G360" t="str">
        <f>個人種目!AX162</f>
        <v>999:99.99</v>
      </c>
    </row>
    <row r="361" spans="1:7" x14ac:dyDescent="0.15">
      <c r="A361" t="str">
        <f>IF(OR(個人種目!I163="",個人種目!J163=""),"",個人種目!AI163)</f>
        <v/>
      </c>
      <c r="B361" t="str">
        <f>個人種目!AP163</f>
        <v/>
      </c>
      <c r="C361" t="str">
        <f>個人種目!AT163</f>
        <v/>
      </c>
      <c r="D361" t="str">
        <f t="shared" si="5"/>
        <v/>
      </c>
      <c r="E361">
        <v>0</v>
      </c>
      <c r="F361">
        <v>5</v>
      </c>
      <c r="G361" t="str">
        <f>個人種目!AX163</f>
        <v>999:99.99</v>
      </c>
    </row>
    <row r="362" spans="1:7" x14ac:dyDescent="0.15">
      <c r="A362" t="str">
        <f>IF(OR(個人種目!I164="",個人種目!J164=""),"",個人種目!AI164)</f>
        <v/>
      </c>
      <c r="B362" t="str">
        <f>個人種目!AP164</f>
        <v/>
      </c>
      <c r="C362" t="str">
        <f>個人種目!AT164</f>
        <v/>
      </c>
      <c r="D362" t="str">
        <f t="shared" si="5"/>
        <v/>
      </c>
      <c r="E362">
        <v>0</v>
      </c>
      <c r="F362">
        <v>5</v>
      </c>
      <c r="G362" t="str">
        <f>個人種目!AX164</f>
        <v>999:99.99</v>
      </c>
    </row>
    <row r="363" spans="1:7" x14ac:dyDescent="0.15">
      <c r="A363" t="str">
        <f>IF(OR(個人種目!I165="",個人種目!J165=""),"",個人種目!AI165)</f>
        <v/>
      </c>
      <c r="B363" t="str">
        <f>個人種目!AP165</f>
        <v/>
      </c>
      <c r="C363" t="str">
        <f>個人種目!AT165</f>
        <v/>
      </c>
      <c r="D363" t="str">
        <f t="shared" si="5"/>
        <v/>
      </c>
      <c r="E363">
        <v>0</v>
      </c>
      <c r="F363">
        <v>5</v>
      </c>
      <c r="G363" t="str">
        <f>個人種目!AX165</f>
        <v>999:99.99</v>
      </c>
    </row>
    <row r="364" spans="1:7" x14ac:dyDescent="0.15">
      <c r="A364" t="str">
        <f>IF(OR(個人種目!I166="",個人種目!J166=""),"",個人種目!AI166)</f>
        <v/>
      </c>
      <c r="B364" t="str">
        <f>個人種目!AP166</f>
        <v/>
      </c>
      <c r="C364" t="str">
        <f>個人種目!AT166</f>
        <v/>
      </c>
      <c r="D364" t="str">
        <f t="shared" si="5"/>
        <v/>
      </c>
      <c r="E364">
        <v>0</v>
      </c>
      <c r="F364">
        <v>5</v>
      </c>
      <c r="G364" t="str">
        <f>個人種目!AX166</f>
        <v>999:99.99</v>
      </c>
    </row>
    <row r="365" spans="1:7" x14ac:dyDescent="0.15">
      <c r="A365" t="str">
        <f>IF(OR(個人種目!I167="",個人種目!J167=""),"",個人種目!AI167)</f>
        <v/>
      </c>
      <c r="B365" t="str">
        <f>個人種目!AP167</f>
        <v/>
      </c>
      <c r="C365" t="str">
        <f>個人種目!AT167</f>
        <v/>
      </c>
      <c r="D365" t="str">
        <f t="shared" si="5"/>
        <v/>
      </c>
      <c r="E365">
        <v>0</v>
      </c>
      <c r="F365">
        <v>5</v>
      </c>
      <c r="G365" t="str">
        <f>個人種目!AX167</f>
        <v>999:99.99</v>
      </c>
    </row>
    <row r="366" spans="1:7" x14ac:dyDescent="0.15">
      <c r="A366" t="str">
        <f>IF(OR(個人種目!I168="",個人種目!J168=""),"",個人種目!AI168)</f>
        <v/>
      </c>
      <c r="B366" t="str">
        <f>個人種目!AP168</f>
        <v/>
      </c>
      <c r="C366" t="str">
        <f>個人種目!AT168</f>
        <v/>
      </c>
      <c r="D366" t="str">
        <f t="shared" si="5"/>
        <v/>
      </c>
      <c r="E366">
        <v>0</v>
      </c>
      <c r="F366">
        <v>5</v>
      </c>
      <c r="G366" t="str">
        <f>個人種目!AX168</f>
        <v>999:99.99</v>
      </c>
    </row>
    <row r="367" spans="1:7" x14ac:dyDescent="0.15">
      <c r="A367" t="str">
        <f>IF(OR(個人種目!I169="",個人種目!J169=""),"",個人種目!AI169)</f>
        <v/>
      </c>
      <c r="B367" t="str">
        <f>個人種目!AP169</f>
        <v/>
      </c>
      <c r="C367" t="str">
        <f>個人種目!AT169</f>
        <v/>
      </c>
      <c r="D367" t="str">
        <f t="shared" si="5"/>
        <v/>
      </c>
      <c r="E367">
        <v>0</v>
      </c>
      <c r="F367">
        <v>5</v>
      </c>
      <c r="G367" t="str">
        <f>個人種目!AX169</f>
        <v>999:99.99</v>
      </c>
    </row>
    <row r="368" spans="1:7" x14ac:dyDescent="0.15">
      <c r="A368" t="str">
        <f>IF(OR(個人種目!I170="",個人種目!J170=""),"",個人種目!AI170)</f>
        <v/>
      </c>
      <c r="B368" t="str">
        <f>個人種目!AP170</f>
        <v/>
      </c>
      <c r="C368" t="str">
        <f>個人種目!AT170</f>
        <v/>
      </c>
      <c r="D368" t="str">
        <f t="shared" si="5"/>
        <v/>
      </c>
      <c r="E368">
        <v>0</v>
      </c>
      <c r="F368">
        <v>5</v>
      </c>
      <c r="G368" t="str">
        <f>個人種目!AX170</f>
        <v>999:99.99</v>
      </c>
    </row>
    <row r="369" spans="1:7" x14ac:dyDescent="0.15">
      <c r="A369" t="str">
        <f>IF(OR(個人種目!I171="",個人種目!J171=""),"",個人種目!AI171)</f>
        <v/>
      </c>
      <c r="B369" t="str">
        <f>個人種目!AP171</f>
        <v/>
      </c>
      <c r="C369" t="str">
        <f>個人種目!AT171</f>
        <v/>
      </c>
      <c r="D369" t="str">
        <f t="shared" si="5"/>
        <v/>
      </c>
      <c r="E369">
        <v>0</v>
      </c>
      <c r="F369">
        <v>5</v>
      </c>
      <c r="G369" t="str">
        <f>個人種目!AX171</f>
        <v>999:99.99</v>
      </c>
    </row>
    <row r="370" spans="1:7" x14ac:dyDescent="0.15">
      <c r="A370" t="str">
        <f>IF(OR(個人種目!I172="",個人種目!J172=""),"",個人種目!AI172)</f>
        <v/>
      </c>
      <c r="B370" t="str">
        <f>個人種目!AP172</f>
        <v/>
      </c>
      <c r="C370" t="str">
        <f>個人種目!AT172</f>
        <v/>
      </c>
      <c r="D370" t="str">
        <f t="shared" ref="D370:D384" si="6">D168</f>
        <v/>
      </c>
      <c r="E370">
        <v>0</v>
      </c>
      <c r="F370">
        <v>5</v>
      </c>
      <c r="G370" t="str">
        <f>個人種目!AX172</f>
        <v>999:99.99</v>
      </c>
    </row>
    <row r="371" spans="1:7" x14ac:dyDescent="0.15">
      <c r="A371" t="str">
        <f>IF(OR(個人種目!I173="",個人種目!J173=""),"",個人種目!AI173)</f>
        <v/>
      </c>
      <c r="B371" t="str">
        <f>個人種目!AP173</f>
        <v/>
      </c>
      <c r="C371" t="str">
        <f>個人種目!AT173</f>
        <v/>
      </c>
      <c r="D371" t="str">
        <f t="shared" si="6"/>
        <v/>
      </c>
      <c r="E371">
        <v>0</v>
      </c>
      <c r="F371">
        <v>5</v>
      </c>
      <c r="G371" t="str">
        <f>個人種目!AX173</f>
        <v>999:99.99</v>
      </c>
    </row>
    <row r="372" spans="1:7" x14ac:dyDescent="0.15">
      <c r="A372" t="str">
        <f>IF(OR(個人種目!I174="",個人種目!J174=""),"",個人種目!AI174)</f>
        <v/>
      </c>
      <c r="B372" t="str">
        <f>個人種目!AP174</f>
        <v/>
      </c>
      <c r="C372" t="str">
        <f>個人種目!AT174</f>
        <v/>
      </c>
      <c r="D372" t="str">
        <f t="shared" si="6"/>
        <v/>
      </c>
      <c r="E372">
        <v>0</v>
      </c>
      <c r="F372">
        <v>5</v>
      </c>
      <c r="G372" t="str">
        <f>個人種目!AX174</f>
        <v>999:99.99</v>
      </c>
    </row>
    <row r="373" spans="1:7" x14ac:dyDescent="0.15">
      <c r="A373" t="str">
        <f>IF(OR(個人種目!I175="",個人種目!J175=""),"",個人種目!AI175)</f>
        <v/>
      </c>
      <c r="B373" t="str">
        <f>個人種目!AP175</f>
        <v/>
      </c>
      <c r="C373" t="str">
        <f>個人種目!AT175</f>
        <v/>
      </c>
      <c r="D373" t="str">
        <f t="shared" si="6"/>
        <v/>
      </c>
      <c r="E373">
        <v>0</v>
      </c>
      <c r="F373">
        <v>5</v>
      </c>
      <c r="G373" t="str">
        <f>個人種目!AX175</f>
        <v>999:99.99</v>
      </c>
    </row>
    <row r="374" spans="1:7" x14ac:dyDescent="0.15">
      <c r="A374" t="str">
        <f>IF(OR(個人種目!I176="",個人種目!J176=""),"",個人種目!AI176)</f>
        <v/>
      </c>
      <c r="B374" t="str">
        <f>個人種目!AP176</f>
        <v/>
      </c>
      <c r="C374" t="str">
        <f>個人種目!AT176</f>
        <v/>
      </c>
      <c r="D374" t="str">
        <f t="shared" si="6"/>
        <v/>
      </c>
      <c r="E374">
        <v>0</v>
      </c>
      <c r="F374">
        <v>5</v>
      </c>
      <c r="G374" t="str">
        <f>個人種目!AX176</f>
        <v>999:99.99</v>
      </c>
    </row>
    <row r="375" spans="1:7" x14ac:dyDescent="0.15">
      <c r="A375" t="str">
        <f>IF(OR(個人種目!I177="",個人種目!J177=""),"",個人種目!AI177)</f>
        <v/>
      </c>
      <c r="B375" t="str">
        <f>個人種目!AP177</f>
        <v/>
      </c>
      <c r="C375" t="str">
        <f>個人種目!AT177</f>
        <v/>
      </c>
      <c r="D375" t="str">
        <f t="shared" si="6"/>
        <v/>
      </c>
      <c r="E375">
        <v>0</v>
      </c>
      <c r="F375">
        <v>5</v>
      </c>
      <c r="G375" t="str">
        <f>個人種目!AX177</f>
        <v>999:99.99</v>
      </c>
    </row>
    <row r="376" spans="1:7" x14ac:dyDescent="0.15">
      <c r="A376" t="str">
        <f>IF(OR(個人種目!I178="",個人種目!J178=""),"",個人種目!AI178)</f>
        <v/>
      </c>
      <c r="B376" t="str">
        <f>個人種目!AP178</f>
        <v/>
      </c>
      <c r="C376" t="str">
        <f>個人種目!AT178</f>
        <v/>
      </c>
      <c r="D376" t="str">
        <f t="shared" si="6"/>
        <v/>
      </c>
      <c r="E376">
        <v>0</v>
      </c>
      <c r="F376">
        <v>5</v>
      </c>
      <c r="G376" t="str">
        <f>個人種目!AX178</f>
        <v>999:99.99</v>
      </c>
    </row>
    <row r="377" spans="1:7" x14ac:dyDescent="0.15">
      <c r="A377" t="str">
        <f>IF(OR(個人種目!I179="",個人種目!J179=""),"",個人種目!AI179)</f>
        <v/>
      </c>
      <c r="B377" t="str">
        <f>個人種目!AP179</f>
        <v/>
      </c>
      <c r="C377" t="str">
        <f>個人種目!AT179</f>
        <v/>
      </c>
      <c r="D377" t="str">
        <f t="shared" si="6"/>
        <v/>
      </c>
      <c r="E377">
        <v>0</v>
      </c>
      <c r="F377">
        <v>5</v>
      </c>
      <c r="G377" t="str">
        <f>個人種目!AX179</f>
        <v>999:99.99</v>
      </c>
    </row>
    <row r="378" spans="1:7" x14ac:dyDescent="0.15">
      <c r="A378" t="str">
        <f>IF(OR(個人種目!I180="",個人種目!J180=""),"",個人種目!AI180)</f>
        <v/>
      </c>
      <c r="B378" t="str">
        <f>個人種目!AP180</f>
        <v/>
      </c>
      <c r="C378" t="str">
        <f>個人種目!AT180</f>
        <v/>
      </c>
      <c r="D378" t="str">
        <f t="shared" si="6"/>
        <v/>
      </c>
      <c r="E378">
        <v>0</v>
      </c>
      <c r="F378">
        <v>5</v>
      </c>
      <c r="G378" t="str">
        <f>個人種目!AX180</f>
        <v>999:99.99</v>
      </c>
    </row>
    <row r="379" spans="1:7" x14ac:dyDescent="0.15">
      <c r="A379" t="str">
        <f>IF(OR(個人種目!I181="",個人種目!J181=""),"",個人種目!AI181)</f>
        <v/>
      </c>
      <c r="B379" t="str">
        <f>個人種目!AP181</f>
        <v/>
      </c>
      <c r="C379" t="str">
        <f>個人種目!AT181</f>
        <v/>
      </c>
      <c r="D379" t="str">
        <f t="shared" si="6"/>
        <v/>
      </c>
      <c r="E379">
        <v>0</v>
      </c>
      <c r="F379">
        <v>5</v>
      </c>
      <c r="G379" t="str">
        <f>個人種目!AX181</f>
        <v>999:99.99</v>
      </c>
    </row>
    <row r="380" spans="1:7" x14ac:dyDescent="0.15">
      <c r="A380" t="str">
        <f>IF(OR(個人種目!I182="",個人種目!J182=""),"",個人種目!AI182)</f>
        <v/>
      </c>
      <c r="B380" t="str">
        <f>個人種目!AP182</f>
        <v/>
      </c>
      <c r="C380" t="str">
        <f>個人種目!AT182</f>
        <v/>
      </c>
      <c r="D380" t="str">
        <f t="shared" si="6"/>
        <v/>
      </c>
      <c r="E380">
        <v>0</v>
      </c>
      <c r="F380">
        <v>5</v>
      </c>
      <c r="G380" t="str">
        <f>個人種目!AX182</f>
        <v>999:99.99</v>
      </c>
    </row>
    <row r="381" spans="1:7" x14ac:dyDescent="0.15">
      <c r="A381" t="str">
        <f>IF(OR(個人種目!I183="",個人種目!J183=""),"",個人種目!AI183)</f>
        <v/>
      </c>
      <c r="B381" t="str">
        <f>個人種目!AP183</f>
        <v/>
      </c>
      <c r="C381" t="str">
        <f>個人種目!AT183</f>
        <v/>
      </c>
      <c r="D381" t="str">
        <f t="shared" si="6"/>
        <v/>
      </c>
      <c r="E381">
        <v>0</v>
      </c>
      <c r="F381">
        <v>5</v>
      </c>
      <c r="G381" t="str">
        <f>個人種目!AX183</f>
        <v>999:99.99</v>
      </c>
    </row>
    <row r="382" spans="1:7" x14ac:dyDescent="0.15">
      <c r="A382" t="str">
        <f>IF(OR(個人種目!I184="",個人種目!J184=""),"",個人種目!AI184)</f>
        <v/>
      </c>
      <c r="B382" t="str">
        <f>個人種目!AP184</f>
        <v/>
      </c>
      <c r="C382" t="str">
        <f>個人種目!AT184</f>
        <v/>
      </c>
      <c r="D382" t="str">
        <f t="shared" si="6"/>
        <v/>
      </c>
      <c r="E382">
        <v>0</v>
      </c>
      <c r="F382">
        <v>5</v>
      </c>
      <c r="G382" t="str">
        <f>個人種目!AX184</f>
        <v>999:99.99</v>
      </c>
    </row>
    <row r="383" spans="1:7" x14ac:dyDescent="0.15">
      <c r="A383" t="str">
        <f>IF(OR(個人種目!I185="",個人種目!J185=""),"",個人種目!AI185)</f>
        <v/>
      </c>
      <c r="B383" t="str">
        <f>個人種目!AP185</f>
        <v/>
      </c>
      <c r="C383" t="str">
        <f>個人種目!AT185</f>
        <v/>
      </c>
      <c r="D383" t="str">
        <f t="shared" si="6"/>
        <v/>
      </c>
      <c r="E383">
        <v>0</v>
      </c>
      <c r="F383">
        <v>5</v>
      </c>
      <c r="G383" t="str">
        <f>個人種目!AX185</f>
        <v>999:99.99</v>
      </c>
    </row>
    <row r="384" spans="1:7" x14ac:dyDescent="0.15">
      <c r="A384" t="str">
        <f>IF(OR(個人種目!I186="",個人種目!J186=""),"",個人種目!AI186)</f>
        <v/>
      </c>
      <c r="B384" t="str">
        <f>個人種目!AP186</f>
        <v/>
      </c>
      <c r="C384" t="str">
        <f>個人種目!AT186</f>
        <v/>
      </c>
      <c r="D384" t="str">
        <f t="shared" si="6"/>
        <v/>
      </c>
      <c r="E384">
        <v>0</v>
      </c>
      <c r="F384">
        <v>5</v>
      </c>
      <c r="G384" t="str">
        <f>個人種目!AX186</f>
        <v>999:99.99</v>
      </c>
    </row>
    <row r="385" spans="1:7" x14ac:dyDescent="0.15">
      <c r="A385" t="str">
        <f>IF(OR(個人種目!I187="",個人種目!J187=""),"",個人種目!AI187)</f>
        <v/>
      </c>
      <c r="B385" t="str">
        <f>個人種目!AP187</f>
        <v/>
      </c>
      <c r="C385" t="str">
        <f>個人種目!AT187</f>
        <v/>
      </c>
      <c r="D385" t="str">
        <f t="shared" ref="D385:D404" si="7">D183</f>
        <v/>
      </c>
      <c r="E385">
        <v>0</v>
      </c>
      <c r="F385">
        <v>5</v>
      </c>
      <c r="G385" t="str">
        <f>個人種目!AX187</f>
        <v>999:99.99</v>
      </c>
    </row>
    <row r="386" spans="1:7" x14ac:dyDescent="0.15">
      <c r="A386" t="str">
        <f>IF(OR(個人種目!I188="",個人種目!J188=""),"",個人種目!AI188)</f>
        <v/>
      </c>
      <c r="B386" t="str">
        <f>個人種目!AP188</f>
        <v/>
      </c>
      <c r="C386" t="str">
        <f>個人種目!AT188</f>
        <v/>
      </c>
      <c r="D386" t="str">
        <f t="shared" si="7"/>
        <v/>
      </c>
      <c r="E386">
        <v>0</v>
      </c>
      <c r="F386">
        <v>5</v>
      </c>
      <c r="G386" t="str">
        <f>個人種目!AX188</f>
        <v>999:99.99</v>
      </c>
    </row>
    <row r="387" spans="1:7" x14ac:dyDescent="0.15">
      <c r="A387" t="str">
        <f>IF(OR(個人種目!I189="",個人種目!J189=""),"",個人種目!AI189)</f>
        <v/>
      </c>
      <c r="B387" t="str">
        <f>個人種目!AP189</f>
        <v/>
      </c>
      <c r="C387" t="str">
        <f>個人種目!AT189</f>
        <v/>
      </c>
      <c r="D387" t="str">
        <f t="shared" si="7"/>
        <v/>
      </c>
      <c r="E387">
        <v>0</v>
      </c>
      <c r="F387">
        <v>5</v>
      </c>
      <c r="G387" t="str">
        <f>個人種目!AX189</f>
        <v>999:99.99</v>
      </c>
    </row>
    <row r="388" spans="1:7" x14ac:dyDescent="0.15">
      <c r="A388" t="str">
        <f>IF(OR(個人種目!I190="",個人種目!J190=""),"",個人種目!AI190)</f>
        <v/>
      </c>
      <c r="B388" t="str">
        <f>個人種目!AP190</f>
        <v/>
      </c>
      <c r="C388" t="str">
        <f>個人種目!AT190</f>
        <v/>
      </c>
      <c r="D388" t="str">
        <f t="shared" si="7"/>
        <v/>
      </c>
      <c r="E388">
        <v>0</v>
      </c>
      <c r="F388">
        <v>5</v>
      </c>
      <c r="G388" t="str">
        <f>個人種目!AX190</f>
        <v>999:99.99</v>
      </c>
    </row>
    <row r="389" spans="1:7" x14ac:dyDescent="0.15">
      <c r="A389" t="str">
        <f>IF(OR(個人種目!I191="",個人種目!J191=""),"",個人種目!AI191)</f>
        <v/>
      </c>
      <c r="B389" t="str">
        <f>個人種目!AP191</f>
        <v/>
      </c>
      <c r="C389" t="str">
        <f>個人種目!AT191</f>
        <v/>
      </c>
      <c r="D389" t="str">
        <f t="shared" si="7"/>
        <v/>
      </c>
      <c r="E389">
        <v>0</v>
      </c>
      <c r="F389">
        <v>5</v>
      </c>
      <c r="G389" t="str">
        <f>個人種目!AX191</f>
        <v>999:99.99</v>
      </c>
    </row>
    <row r="390" spans="1:7" x14ac:dyDescent="0.15">
      <c r="A390" t="str">
        <f>IF(OR(個人種目!I192="",個人種目!J192=""),"",個人種目!AI192)</f>
        <v/>
      </c>
      <c r="B390" t="str">
        <f>個人種目!AP192</f>
        <v/>
      </c>
      <c r="C390" t="str">
        <f>個人種目!AT192</f>
        <v/>
      </c>
      <c r="D390" t="str">
        <f t="shared" si="7"/>
        <v/>
      </c>
      <c r="E390">
        <v>0</v>
      </c>
      <c r="F390">
        <v>5</v>
      </c>
      <c r="G390" t="str">
        <f>個人種目!AX192</f>
        <v>999:99.99</v>
      </c>
    </row>
    <row r="391" spans="1:7" x14ac:dyDescent="0.15">
      <c r="A391" t="str">
        <f>IF(OR(個人種目!I193="",個人種目!J193=""),"",個人種目!AI193)</f>
        <v/>
      </c>
      <c r="B391" t="str">
        <f>個人種目!AP193</f>
        <v/>
      </c>
      <c r="C391" t="str">
        <f>個人種目!AT193</f>
        <v/>
      </c>
      <c r="D391" t="str">
        <f t="shared" si="7"/>
        <v/>
      </c>
      <c r="E391">
        <v>0</v>
      </c>
      <c r="F391">
        <v>5</v>
      </c>
      <c r="G391" t="str">
        <f>個人種目!AX193</f>
        <v>999:99.99</v>
      </c>
    </row>
    <row r="392" spans="1:7" x14ac:dyDescent="0.15">
      <c r="A392" t="str">
        <f>IF(OR(個人種目!I194="",個人種目!J194=""),"",個人種目!AI194)</f>
        <v/>
      </c>
      <c r="B392" t="str">
        <f>個人種目!AP194</f>
        <v/>
      </c>
      <c r="C392" t="str">
        <f>個人種目!AT194</f>
        <v/>
      </c>
      <c r="D392" t="str">
        <f t="shared" si="7"/>
        <v/>
      </c>
      <c r="E392">
        <v>0</v>
      </c>
      <c r="F392">
        <v>5</v>
      </c>
      <c r="G392" t="str">
        <f>個人種目!AX194</f>
        <v>999:99.99</v>
      </c>
    </row>
    <row r="393" spans="1:7" x14ac:dyDescent="0.15">
      <c r="A393" t="str">
        <f>IF(OR(個人種目!I195="",個人種目!J195=""),"",個人種目!AI195)</f>
        <v/>
      </c>
      <c r="B393" t="str">
        <f>個人種目!AP195</f>
        <v/>
      </c>
      <c r="C393" t="str">
        <f>個人種目!AT195</f>
        <v/>
      </c>
      <c r="D393" t="str">
        <f t="shared" si="7"/>
        <v/>
      </c>
      <c r="E393">
        <v>0</v>
      </c>
      <c r="F393">
        <v>5</v>
      </c>
      <c r="G393" t="str">
        <f>個人種目!AX195</f>
        <v>999:99.99</v>
      </c>
    </row>
    <row r="394" spans="1:7" x14ac:dyDescent="0.15">
      <c r="A394" t="str">
        <f>IF(OR(個人種目!I196="",個人種目!J196=""),"",個人種目!AI196)</f>
        <v/>
      </c>
      <c r="B394" t="str">
        <f>個人種目!AP196</f>
        <v/>
      </c>
      <c r="C394" t="str">
        <f>個人種目!AT196</f>
        <v/>
      </c>
      <c r="D394" t="str">
        <f t="shared" si="7"/>
        <v/>
      </c>
      <c r="E394">
        <v>0</v>
      </c>
      <c r="F394">
        <v>5</v>
      </c>
      <c r="G394" t="str">
        <f>個人種目!AX196</f>
        <v>999:99.99</v>
      </c>
    </row>
    <row r="395" spans="1:7" x14ac:dyDescent="0.15">
      <c r="A395" t="str">
        <f>IF(OR(個人種目!I197="",個人種目!J197=""),"",個人種目!AI197)</f>
        <v/>
      </c>
      <c r="B395" t="str">
        <f>個人種目!AP197</f>
        <v/>
      </c>
      <c r="C395" t="str">
        <f>個人種目!AT197</f>
        <v/>
      </c>
      <c r="D395" t="str">
        <f t="shared" si="7"/>
        <v/>
      </c>
      <c r="E395">
        <v>0</v>
      </c>
      <c r="F395">
        <v>5</v>
      </c>
      <c r="G395" t="str">
        <f>個人種目!AX197</f>
        <v>999:99.99</v>
      </c>
    </row>
    <row r="396" spans="1:7" x14ac:dyDescent="0.15">
      <c r="A396" t="str">
        <f>IF(OR(個人種目!I198="",個人種目!J198=""),"",個人種目!AI198)</f>
        <v/>
      </c>
      <c r="B396" t="str">
        <f>個人種目!AP198</f>
        <v/>
      </c>
      <c r="C396" t="str">
        <f>個人種目!AT198</f>
        <v/>
      </c>
      <c r="D396" t="str">
        <f t="shared" si="7"/>
        <v/>
      </c>
      <c r="E396">
        <v>0</v>
      </c>
      <c r="F396">
        <v>5</v>
      </c>
      <c r="G396" t="str">
        <f>個人種目!AX198</f>
        <v>999:99.99</v>
      </c>
    </row>
    <row r="397" spans="1:7" x14ac:dyDescent="0.15">
      <c r="A397" t="str">
        <f>IF(OR(個人種目!I199="",個人種目!J199=""),"",個人種目!AI199)</f>
        <v/>
      </c>
      <c r="B397" t="str">
        <f>個人種目!AP199</f>
        <v/>
      </c>
      <c r="C397" t="str">
        <f>個人種目!AT199</f>
        <v/>
      </c>
      <c r="D397" t="str">
        <f t="shared" si="7"/>
        <v/>
      </c>
      <c r="E397">
        <v>0</v>
      </c>
      <c r="F397">
        <v>5</v>
      </c>
      <c r="G397" t="str">
        <f>個人種目!AX199</f>
        <v>999:99.99</v>
      </c>
    </row>
    <row r="398" spans="1:7" x14ac:dyDescent="0.15">
      <c r="A398" t="str">
        <f>IF(OR(個人種目!I200="",個人種目!J200=""),"",個人種目!AI200)</f>
        <v/>
      </c>
      <c r="B398" t="str">
        <f>個人種目!AP200</f>
        <v/>
      </c>
      <c r="C398" t="str">
        <f>個人種目!AT200</f>
        <v/>
      </c>
      <c r="D398" t="str">
        <f t="shared" si="7"/>
        <v/>
      </c>
      <c r="E398">
        <v>0</v>
      </c>
      <c r="F398">
        <v>5</v>
      </c>
      <c r="G398" t="str">
        <f>個人種目!AX200</f>
        <v>999:99.99</v>
      </c>
    </row>
    <row r="399" spans="1:7" x14ac:dyDescent="0.15">
      <c r="A399" t="str">
        <f>IF(OR(個人種目!I201="",個人種目!J201=""),"",個人種目!AI201)</f>
        <v/>
      </c>
      <c r="B399" t="str">
        <f>個人種目!AP201</f>
        <v/>
      </c>
      <c r="C399" t="str">
        <f>個人種目!AT201</f>
        <v/>
      </c>
      <c r="D399" t="str">
        <f t="shared" si="7"/>
        <v/>
      </c>
      <c r="E399">
        <v>0</v>
      </c>
      <c r="F399">
        <v>5</v>
      </c>
      <c r="G399" t="str">
        <f>個人種目!AX201</f>
        <v>999:99.99</v>
      </c>
    </row>
    <row r="400" spans="1:7" x14ac:dyDescent="0.15">
      <c r="A400" t="str">
        <f>IF(OR(個人種目!I202="",個人種目!J202=""),"",個人種目!AI202)</f>
        <v/>
      </c>
      <c r="B400" t="str">
        <f>個人種目!AP202</f>
        <v/>
      </c>
      <c r="C400" t="str">
        <f>個人種目!AT202</f>
        <v/>
      </c>
      <c r="D400" t="str">
        <f t="shared" si="7"/>
        <v/>
      </c>
      <c r="E400">
        <v>0</v>
      </c>
      <c r="F400">
        <v>5</v>
      </c>
      <c r="G400" t="str">
        <f>個人種目!AX202</f>
        <v>999:99.99</v>
      </c>
    </row>
    <row r="401" spans="1:7" x14ac:dyDescent="0.15">
      <c r="A401" t="str">
        <f>IF(OR(個人種目!I203="",個人種目!J203=""),"",個人種目!AI203)</f>
        <v/>
      </c>
      <c r="B401" t="str">
        <f>個人種目!AP203</f>
        <v/>
      </c>
      <c r="C401" t="str">
        <f>個人種目!AT203</f>
        <v/>
      </c>
      <c r="D401" t="str">
        <f t="shared" si="7"/>
        <v/>
      </c>
      <c r="E401">
        <v>0</v>
      </c>
      <c r="F401">
        <v>5</v>
      </c>
      <c r="G401" t="str">
        <f>個人種目!AX203</f>
        <v>999:99.99</v>
      </c>
    </row>
    <row r="402" spans="1:7" x14ac:dyDescent="0.15">
      <c r="A402" t="str">
        <f>IF(OR(個人種目!I204="",個人種目!J204=""),"",個人種目!AI204)</f>
        <v/>
      </c>
      <c r="B402" t="str">
        <f>個人種目!AP204</f>
        <v/>
      </c>
      <c r="C402" t="str">
        <f>個人種目!AT204</f>
        <v/>
      </c>
      <c r="D402" t="str">
        <f t="shared" si="7"/>
        <v/>
      </c>
      <c r="E402">
        <v>0</v>
      </c>
      <c r="F402">
        <v>5</v>
      </c>
      <c r="G402" t="str">
        <f>個人種目!AX204</f>
        <v>999:99.99</v>
      </c>
    </row>
    <row r="403" spans="1:7" x14ac:dyDescent="0.15">
      <c r="A403" t="str">
        <f>IF(OR(個人種目!I205="",個人種目!J205=""),"",個人種目!AI205)</f>
        <v/>
      </c>
      <c r="B403" t="str">
        <f>個人種目!AP205</f>
        <v/>
      </c>
      <c r="C403" t="str">
        <f>個人種目!AT205</f>
        <v/>
      </c>
      <c r="D403" t="str">
        <f t="shared" si="7"/>
        <v/>
      </c>
      <c r="E403">
        <v>0</v>
      </c>
      <c r="F403">
        <v>5</v>
      </c>
      <c r="G403" t="str">
        <f>個人種目!AX205</f>
        <v>999:99.99</v>
      </c>
    </row>
    <row r="404" spans="1:7" x14ac:dyDescent="0.15">
      <c r="A404" t="str">
        <f>IF(OR(個人種目!I206="",個人種目!J206=""),"",個人種目!AI206)</f>
        <v/>
      </c>
      <c r="B404" t="str">
        <f>個人種目!AP206</f>
        <v/>
      </c>
      <c r="C404" t="str">
        <f>個人種目!AT206</f>
        <v/>
      </c>
      <c r="D404" t="str">
        <f t="shared" si="7"/>
        <v/>
      </c>
      <c r="E404">
        <v>0</v>
      </c>
      <c r="F404">
        <v>5</v>
      </c>
      <c r="G404" t="str">
        <f>個人種目!AX206</f>
        <v>999:99.99</v>
      </c>
    </row>
    <row r="405" spans="1:7" x14ac:dyDescent="0.15">
      <c r="A405" s="36" t="str">
        <f>IF(OR(個人種目!I207="",個人種目!J207=""),"",個人種目!AI207)</f>
        <v/>
      </c>
      <c r="B405" s="36" t="str">
        <f>個人種目!AP207</f>
        <v/>
      </c>
      <c r="C405" s="36" t="str">
        <f>個人種目!AT207</f>
        <v/>
      </c>
      <c r="D405" s="36" t="str">
        <f>D203</f>
        <v/>
      </c>
      <c r="E405" s="36">
        <v>0</v>
      </c>
      <c r="F405" s="36">
        <v>5</v>
      </c>
      <c r="G405" t="str">
        <f>個人種目!AX207</f>
        <v>999:99.99</v>
      </c>
    </row>
    <row r="406" spans="1:7" x14ac:dyDescent="0.15">
      <c r="A406" t="str">
        <f>IF(OR(個人種目!K6="",個人種目!L6=""),"",個人種目!AI6)</f>
        <v/>
      </c>
      <c r="B406" s="40" t="str">
        <f>個人種目!AQ6</f>
        <v/>
      </c>
      <c r="C406" t="str">
        <f>個人種目!AU6</f>
        <v/>
      </c>
      <c r="D406" s="40" t="str">
        <f t="shared" ref="D406:D437" si="8">D2</f>
        <v/>
      </c>
      <c r="E406">
        <v>0</v>
      </c>
      <c r="F406">
        <v>0</v>
      </c>
      <c r="G406" s="40" t="str">
        <f>個人種目!AY6</f>
        <v>999:99.99</v>
      </c>
    </row>
    <row r="407" spans="1:7" x14ac:dyDescent="0.15">
      <c r="A407" t="str">
        <f>IF(OR(個人種目!K7="",個人種目!L7=""),"",個人種目!AI7)</f>
        <v/>
      </c>
      <c r="B407" t="str">
        <f>個人種目!AQ7</f>
        <v/>
      </c>
      <c r="C407" t="str">
        <f>個人種目!AU7</f>
        <v/>
      </c>
      <c r="D407" t="str">
        <f t="shared" si="8"/>
        <v/>
      </c>
      <c r="E407">
        <v>0</v>
      </c>
      <c r="F407">
        <v>0</v>
      </c>
      <c r="G407" t="str">
        <f>個人種目!AY7</f>
        <v>999:99.99</v>
      </c>
    </row>
    <row r="408" spans="1:7" x14ac:dyDescent="0.15">
      <c r="A408" t="str">
        <f>IF(OR(個人種目!K8="",個人種目!L8=""),"",個人種目!AI8)</f>
        <v/>
      </c>
      <c r="B408" t="str">
        <f>個人種目!AQ8</f>
        <v/>
      </c>
      <c r="C408" t="str">
        <f>個人種目!AU8</f>
        <v/>
      </c>
      <c r="D408" t="str">
        <f t="shared" si="8"/>
        <v/>
      </c>
      <c r="E408">
        <v>0</v>
      </c>
      <c r="F408">
        <v>0</v>
      </c>
      <c r="G408" t="str">
        <f>個人種目!AY8</f>
        <v>999:99.99</v>
      </c>
    </row>
    <row r="409" spans="1:7" x14ac:dyDescent="0.15">
      <c r="A409" t="str">
        <f>IF(OR(個人種目!K9="",個人種目!L9=""),"",個人種目!AI9)</f>
        <v/>
      </c>
      <c r="B409" t="str">
        <f>個人種目!AQ9</f>
        <v/>
      </c>
      <c r="C409" t="str">
        <f>個人種目!AU9</f>
        <v/>
      </c>
      <c r="D409" t="str">
        <f t="shared" si="8"/>
        <v/>
      </c>
      <c r="E409">
        <v>0</v>
      </c>
      <c r="F409">
        <v>0</v>
      </c>
      <c r="G409" t="str">
        <f>個人種目!AY9</f>
        <v>999:99.99</v>
      </c>
    </row>
    <row r="410" spans="1:7" x14ac:dyDescent="0.15">
      <c r="A410" t="str">
        <f>IF(OR(個人種目!K10="",個人種目!L10=""),"",個人種目!AI10)</f>
        <v/>
      </c>
      <c r="B410" t="str">
        <f>個人種目!AQ10</f>
        <v/>
      </c>
      <c r="C410" t="str">
        <f>個人種目!AU10</f>
        <v/>
      </c>
      <c r="D410" t="str">
        <f t="shared" si="8"/>
        <v/>
      </c>
      <c r="E410">
        <v>0</v>
      </c>
      <c r="F410">
        <v>0</v>
      </c>
      <c r="G410" t="str">
        <f>個人種目!AY10</f>
        <v>999:99.99</v>
      </c>
    </row>
    <row r="411" spans="1:7" x14ac:dyDescent="0.15">
      <c r="A411" t="str">
        <f>IF(OR(個人種目!K11="",個人種目!L11=""),"",個人種目!AI11)</f>
        <v/>
      </c>
      <c r="B411" t="str">
        <f>個人種目!AQ11</f>
        <v/>
      </c>
      <c r="C411" t="str">
        <f>個人種目!AU11</f>
        <v/>
      </c>
      <c r="D411" t="str">
        <f t="shared" si="8"/>
        <v/>
      </c>
      <c r="E411">
        <v>0</v>
      </c>
      <c r="F411">
        <v>0</v>
      </c>
      <c r="G411" t="str">
        <f>個人種目!AY11</f>
        <v>999:99.99</v>
      </c>
    </row>
    <row r="412" spans="1:7" x14ac:dyDescent="0.15">
      <c r="A412" t="str">
        <f>IF(OR(個人種目!K12="",個人種目!L12=""),"",個人種目!AI12)</f>
        <v/>
      </c>
      <c r="B412" t="str">
        <f>個人種目!AQ12</f>
        <v/>
      </c>
      <c r="C412" t="str">
        <f>個人種目!AU12</f>
        <v/>
      </c>
      <c r="D412" t="str">
        <f t="shared" si="8"/>
        <v/>
      </c>
      <c r="E412">
        <v>0</v>
      </c>
      <c r="F412">
        <v>0</v>
      </c>
      <c r="G412" t="str">
        <f>個人種目!AY12</f>
        <v>999:99.99</v>
      </c>
    </row>
    <row r="413" spans="1:7" x14ac:dyDescent="0.15">
      <c r="A413" t="str">
        <f>IF(OR(個人種目!K13="",個人種目!L13=""),"",個人種目!AI13)</f>
        <v/>
      </c>
      <c r="B413" t="str">
        <f>個人種目!AQ13</f>
        <v/>
      </c>
      <c r="C413" t="str">
        <f>個人種目!AU13</f>
        <v/>
      </c>
      <c r="D413" t="str">
        <f t="shared" si="8"/>
        <v/>
      </c>
      <c r="E413">
        <v>0</v>
      </c>
      <c r="F413">
        <v>0</v>
      </c>
      <c r="G413" t="str">
        <f>個人種目!AY13</f>
        <v>999:99.99</v>
      </c>
    </row>
    <row r="414" spans="1:7" x14ac:dyDescent="0.15">
      <c r="A414" t="str">
        <f>IF(OR(個人種目!K14="",個人種目!L14=""),"",個人種目!AI14)</f>
        <v/>
      </c>
      <c r="B414" t="str">
        <f>個人種目!AQ14</f>
        <v/>
      </c>
      <c r="C414" t="str">
        <f>個人種目!AU14</f>
        <v/>
      </c>
      <c r="D414" t="str">
        <f t="shared" si="8"/>
        <v/>
      </c>
      <c r="E414">
        <v>0</v>
      </c>
      <c r="F414">
        <v>0</v>
      </c>
      <c r="G414" t="str">
        <f>個人種目!AY14</f>
        <v>999:99.99</v>
      </c>
    </row>
    <row r="415" spans="1:7" x14ac:dyDescent="0.15">
      <c r="A415" t="str">
        <f>IF(OR(個人種目!K15="",個人種目!L15=""),"",個人種目!AI15)</f>
        <v/>
      </c>
      <c r="B415" t="str">
        <f>個人種目!AQ15</f>
        <v/>
      </c>
      <c r="C415" t="str">
        <f>個人種目!AU15</f>
        <v/>
      </c>
      <c r="D415" t="str">
        <f t="shared" si="8"/>
        <v/>
      </c>
      <c r="E415">
        <v>0</v>
      </c>
      <c r="F415">
        <v>0</v>
      </c>
      <c r="G415" t="str">
        <f>個人種目!AY15</f>
        <v>999:99.99</v>
      </c>
    </row>
    <row r="416" spans="1:7" x14ac:dyDescent="0.15">
      <c r="A416" t="str">
        <f>IF(OR(個人種目!K16="",個人種目!L16=""),"",個人種目!AI16)</f>
        <v/>
      </c>
      <c r="B416" t="str">
        <f>個人種目!AQ16</f>
        <v/>
      </c>
      <c r="C416" t="str">
        <f>個人種目!AU16</f>
        <v/>
      </c>
      <c r="D416" t="str">
        <f t="shared" si="8"/>
        <v/>
      </c>
      <c r="E416">
        <v>0</v>
      </c>
      <c r="F416">
        <v>0</v>
      </c>
      <c r="G416" t="str">
        <f>個人種目!AY16</f>
        <v>999:99.99</v>
      </c>
    </row>
    <row r="417" spans="1:7" x14ac:dyDescent="0.15">
      <c r="A417" t="str">
        <f>IF(OR(個人種目!K17="",個人種目!L17=""),"",個人種目!AI17)</f>
        <v/>
      </c>
      <c r="B417" t="str">
        <f>個人種目!AQ17</f>
        <v/>
      </c>
      <c r="C417" t="str">
        <f>個人種目!AU17</f>
        <v/>
      </c>
      <c r="D417" t="str">
        <f t="shared" si="8"/>
        <v/>
      </c>
      <c r="E417">
        <v>0</v>
      </c>
      <c r="F417">
        <v>0</v>
      </c>
      <c r="G417" t="str">
        <f>個人種目!AY17</f>
        <v>999:99.99</v>
      </c>
    </row>
    <row r="418" spans="1:7" x14ac:dyDescent="0.15">
      <c r="A418" t="str">
        <f>IF(OR(個人種目!K18="",個人種目!L18=""),"",個人種目!AI18)</f>
        <v/>
      </c>
      <c r="B418" t="str">
        <f>個人種目!AQ18</f>
        <v/>
      </c>
      <c r="C418" t="str">
        <f>個人種目!AU18</f>
        <v/>
      </c>
      <c r="D418" t="str">
        <f t="shared" si="8"/>
        <v/>
      </c>
      <c r="E418">
        <v>0</v>
      </c>
      <c r="F418">
        <v>0</v>
      </c>
      <c r="G418" t="str">
        <f>個人種目!AY18</f>
        <v>999:99.99</v>
      </c>
    </row>
    <row r="419" spans="1:7" x14ac:dyDescent="0.15">
      <c r="A419" t="str">
        <f>IF(OR(個人種目!K19="",個人種目!L19=""),"",個人種目!AI19)</f>
        <v/>
      </c>
      <c r="B419" t="str">
        <f>個人種目!AQ19</f>
        <v/>
      </c>
      <c r="C419" t="str">
        <f>個人種目!AU19</f>
        <v/>
      </c>
      <c r="D419" t="str">
        <f t="shared" si="8"/>
        <v/>
      </c>
      <c r="E419">
        <v>0</v>
      </c>
      <c r="F419">
        <v>0</v>
      </c>
      <c r="G419" t="str">
        <f>個人種目!AY19</f>
        <v>999:99.99</v>
      </c>
    </row>
    <row r="420" spans="1:7" x14ac:dyDescent="0.15">
      <c r="A420" t="str">
        <f>IF(OR(個人種目!K20="",個人種目!L20=""),"",個人種目!AI20)</f>
        <v/>
      </c>
      <c r="B420" t="str">
        <f>個人種目!AQ20</f>
        <v/>
      </c>
      <c r="C420" t="str">
        <f>個人種目!AU20</f>
        <v/>
      </c>
      <c r="D420" t="str">
        <f t="shared" si="8"/>
        <v/>
      </c>
      <c r="E420">
        <v>0</v>
      </c>
      <c r="F420">
        <v>0</v>
      </c>
      <c r="G420" t="str">
        <f>個人種目!AY20</f>
        <v>999:99.99</v>
      </c>
    </row>
    <row r="421" spans="1:7" x14ac:dyDescent="0.15">
      <c r="A421" t="str">
        <f>IF(OR(個人種目!K21="",個人種目!L21=""),"",個人種目!AI21)</f>
        <v/>
      </c>
      <c r="B421" t="str">
        <f>個人種目!AQ21</f>
        <v/>
      </c>
      <c r="C421" t="str">
        <f>個人種目!AU21</f>
        <v/>
      </c>
      <c r="D421" t="str">
        <f t="shared" si="8"/>
        <v/>
      </c>
      <c r="E421">
        <v>0</v>
      </c>
      <c r="F421">
        <v>0</v>
      </c>
      <c r="G421" t="str">
        <f>個人種目!AY21</f>
        <v>999:99.99</v>
      </c>
    </row>
    <row r="422" spans="1:7" x14ac:dyDescent="0.15">
      <c r="A422" t="str">
        <f>IF(OR(個人種目!K22="",個人種目!L22=""),"",個人種目!AI22)</f>
        <v/>
      </c>
      <c r="B422" t="str">
        <f>個人種目!AQ22</f>
        <v/>
      </c>
      <c r="C422" t="str">
        <f>個人種目!AU22</f>
        <v/>
      </c>
      <c r="D422" t="str">
        <f t="shared" si="8"/>
        <v/>
      </c>
      <c r="E422">
        <v>0</v>
      </c>
      <c r="F422">
        <v>0</v>
      </c>
      <c r="G422" t="str">
        <f>個人種目!AY22</f>
        <v>999:99.99</v>
      </c>
    </row>
    <row r="423" spans="1:7" x14ac:dyDescent="0.15">
      <c r="A423" t="str">
        <f>IF(OR(個人種目!K23="",個人種目!L23=""),"",個人種目!AI23)</f>
        <v/>
      </c>
      <c r="B423" t="str">
        <f>個人種目!AQ23</f>
        <v/>
      </c>
      <c r="C423" t="str">
        <f>個人種目!AU23</f>
        <v/>
      </c>
      <c r="D423" t="str">
        <f t="shared" si="8"/>
        <v/>
      </c>
      <c r="E423">
        <v>0</v>
      </c>
      <c r="F423">
        <v>0</v>
      </c>
      <c r="G423" t="str">
        <f>個人種目!AY23</f>
        <v>999:99.99</v>
      </c>
    </row>
    <row r="424" spans="1:7" x14ac:dyDescent="0.15">
      <c r="A424" t="str">
        <f>IF(OR(個人種目!K24="",個人種目!L24=""),"",個人種目!AI24)</f>
        <v/>
      </c>
      <c r="B424" t="str">
        <f>個人種目!AQ24</f>
        <v/>
      </c>
      <c r="C424" t="str">
        <f>個人種目!AU24</f>
        <v/>
      </c>
      <c r="D424" t="str">
        <f t="shared" si="8"/>
        <v/>
      </c>
      <c r="E424">
        <v>0</v>
      </c>
      <c r="F424">
        <v>0</v>
      </c>
      <c r="G424" t="str">
        <f>個人種目!AY24</f>
        <v>999:99.99</v>
      </c>
    </row>
    <row r="425" spans="1:7" x14ac:dyDescent="0.15">
      <c r="A425" t="str">
        <f>IF(OR(個人種目!K25="",個人種目!L25=""),"",個人種目!AI25)</f>
        <v/>
      </c>
      <c r="B425" t="str">
        <f>個人種目!AQ25</f>
        <v/>
      </c>
      <c r="C425" t="str">
        <f>個人種目!AU25</f>
        <v/>
      </c>
      <c r="D425" t="str">
        <f t="shared" si="8"/>
        <v/>
      </c>
      <c r="E425">
        <v>0</v>
      </c>
      <c r="F425">
        <v>0</v>
      </c>
      <c r="G425" t="str">
        <f>個人種目!AY25</f>
        <v>999:99.99</v>
      </c>
    </row>
    <row r="426" spans="1:7" x14ac:dyDescent="0.15">
      <c r="A426" t="str">
        <f>IF(OR(個人種目!K26="",個人種目!L26=""),"",個人種目!AI26)</f>
        <v/>
      </c>
      <c r="B426" t="str">
        <f>個人種目!AQ26</f>
        <v/>
      </c>
      <c r="C426" t="str">
        <f>個人種目!AU26</f>
        <v/>
      </c>
      <c r="D426" t="str">
        <f t="shared" si="8"/>
        <v/>
      </c>
      <c r="E426">
        <v>0</v>
      </c>
      <c r="F426">
        <v>0</v>
      </c>
      <c r="G426" t="str">
        <f>個人種目!AY26</f>
        <v>999:99.99</v>
      </c>
    </row>
    <row r="427" spans="1:7" x14ac:dyDescent="0.15">
      <c r="A427" t="str">
        <f>IF(OR(個人種目!K27="",個人種目!L27=""),"",個人種目!AI27)</f>
        <v/>
      </c>
      <c r="B427" t="str">
        <f>個人種目!AQ27</f>
        <v/>
      </c>
      <c r="C427" t="str">
        <f>個人種目!AU27</f>
        <v/>
      </c>
      <c r="D427" t="str">
        <f t="shared" si="8"/>
        <v/>
      </c>
      <c r="E427">
        <v>0</v>
      </c>
      <c r="F427">
        <v>0</v>
      </c>
      <c r="G427" t="str">
        <f>個人種目!AY27</f>
        <v>999:99.99</v>
      </c>
    </row>
    <row r="428" spans="1:7" x14ac:dyDescent="0.15">
      <c r="A428" t="str">
        <f>IF(OR(個人種目!K28="",個人種目!L28=""),"",個人種目!AI28)</f>
        <v/>
      </c>
      <c r="B428" t="str">
        <f>個人種目!AQ28</f>
        <v/>
      </c>
      <c r="C428" t="str">
        <f>個人種目!AU28</f>
        <v/>
      </c>
      <c r="D428" t="str">
        <f t="shared" si="8"/>
        <v/>
      </c>
      <c r="E428">
        <v>0</v>
      </c>
      <c r="F428">
        <v>0</v>
      </c>
      <c r="G428" t="str">
        <f>個人種目!AY28</f>
        <v>999:99.99</v>
      </c>
    </row>
    <row r="429" spans="1:7" x14ac:dyDescent="0.15">
      <c r="A429" t="str">
        <f>IF(OR(個人種目!K29="",個人種目!L29=""),"",個人種目!AI29)</f>
        <v/>
      </c>
      <c r="B429" t="str">
        <f>個人種目!AQ29</f>
        <v/>
      </c>
      <c r="C429" t="str">
        <f>個人種目!AU29</f>
        <v/>
      </c>
      <c r="D429" t="str">
        <f t="shared" si="8"/>
        <v/>
      </c>
      <c r="E429">
        <v>0</v>
      </c>
      <c r="F429">
        <v>0</v>
      </c>
      <c r="G429" t="str">
        <f>個人種目!AY29</f>
        <v>999:99.99</v>
      </c>
    </row>
    <row r="430" spans="1:7" x14ac:dyDescent="0.15">
      <c r="A430" t="str">
        <f>IF(OR(個人種目!K30="",個人種目!L30=""),"",個人種目!AI30)</f>
        <v/>
      </c>
      <c r="B430" t="str">
        <f>個人種目!AQ30</f>
        <v/>
      </c>
      <c r="C430" t="str">
        <f>個人種目!AU30</f>
        <v/>
      </c>
      <c r="D430" t="str">
        <f t="shared" si="8"/>
        <v/>
      </c>
      <c r="E430">
        <v>0</v>
      </c>
      <c r="F430">
        <v>0</v>
      </c>
      <c r="G430" t="str">
        <f>個人種目!AY30</f>
        <v>999:99.99</v>
      </c>
    </row>
    <row r="431" spans="1:7" x14ac:dyDescent="0.15">
      <c r="A431" t="str">
        <f>IF(OR(個人種目!K31="",個人種目!L31=""),"",個人種目!AI31)</f>
        <v/>
      </c>
      <c r="B431" t="str">
        <f>個人種目!AQ31</f>
        <v/>
      </c>
      <c r="C431" t="str">
        <f>個人種目!AU31</f>
        <v/>
      </c>
      <c r="D431" t="str">
        <f t="shared" si="8"/>
        <v/>
      </c>
      <c r="E431">
        <v>0</v>
      </c>
      <c r="F431">
        <v>0</v>
      </c>
      <c r="G431" t="str">
        <f>個人種目!AY31</f>
        <v>999:99.99</v>
      </c>
    </row>
    <row r="432" spans="1:7" x14ac:dyDescent="0.15">
      <c r="A432" t="str">
        <f>IF(OR(個人種目!K32="",個人種目!L32=""),"",個人種目!AI32)</f>
        <v/>
      </c>
      <c r="B432" t="str">
        <f>個人種目!AQ32</f>
        <v/>
      </c>
      <c r="C432" t="str">
        <f>個人種目!AU32</f>
        <v/>
      </c>
      <c r="D432" t="str">
        <f t="shared" si="8"/>
        <v/>
      </c>
      <c r="E432">
        <v>0</v>
      </c>
      <c r="F432">
        <v>0</v>
      </c>
      <c r="G432" t="str">
        <f>個人種目!AY32</f>
        <v>999:99.99</v>
      </c>
    </row>
    <row r="433" spans="1:7" x14ac:dyDescent="0.15">
      <c r="A433" t="str">
        <f>IF(OR(個人種目!K33="",個人種目!L33=""),"",個人種目!AI33)</f>
        <v/>
      </c>
      <c r="B433" t="str">
        <f>個人種目!AQ33</f>
        <v/>
      </c>
      <c r="C433" t="str">
        <f>個人種目!AU33</f>
        <v/>
      </c>
      <c r="D433" t="str">
        <f t="shared" si="8"/>
        <v/>
      </c>
      <c r="E433">
        <v>0</v>
      </c>
      <c r="F433">
        <v>0</v>
      </c>
      <c r="G433" t="str">
        <f>個人種目!AY33</f>
        <v>999:99.99</v>
      </c>
    </row>
    <row r="434" spans="1:7" x14ac:dyDescent="0.15">
      <c r="A434" t="str">
        <f>IF(OR(個人種目!K34="",個人種目!L34=""),"",個人種目!AI34)</f>
        <v/>
      </c>
      <c r="B434" t="str">
        <f>個人種目!AQ34</f>
        <v/>
      </c>
      <c r="C434" t="str">
        <f>個人種目!AU34</f>
        <v/>
      </c>
      <c r="D434" t="str">
        <f t="shared" si="8"/>
        <v/>
      </c>
      <c r="E434">
        <v>0</v>
      </c>
      <c r="F434">
        <v>0</v>
      </c>
      <c r="G434" t="str">
        <f>個人種目!AY34</f>
        <v>999:99.99</v>
      </c>
    </row>
    <row r="435" spans="1:7" x14ac:dyDescent="0.15">
      <c r="A435" t="str">
        <f>IF(OR(個人種目!K35="",個人種目!L35=""),"",個人種目!AI35)</f>
        <v/>
      </c>
      <c r="B435" t="str">
        <f>個人種目!AQ35</f>
        <v/>
      </c>
      <c r="C435" t="str">
        <f>個人種目!AU35</f>
        <v/>
      </c>
      <c r="D435" t="str">
        <f t="shared" si="8"/>
        <v/>
      </c>
      <c r="E435">
        <v>0</v>
      </c>
      <c r="F435">
        <v>0</v>
      </c>
      <c r="G435" t="str">
        <f>個人種目!AY35</f>
        <v>999:99.99</v>
      </c>
    </row>
    <row r="436" spans="1:7" x14ac:dyDescent="0.15">
      <c r="A436" t="str">
        <f>IF(OR(個人種目!K36="",個人種目!L36=""),"",個人種目!AI36)</f>
        <v/>
      </c>
      <c r="B436" t="str">
        <f>個人種目!AQ36</f>
        <v/>
      </c>
      <c r="C436" t="str">
        <f>個人種目!AU36</f>
        <v/>
      </c>
      <c r="D436" t="str">
        <f t="shared" si="8"/>
        <v/>
      </c>
      <c r="E436">
        <v>0</v>
      </c>
      <c r="F436">
        <v>0</v>
      </c>
      <c r="G436" t="str">
        <f>個人種目!AY36</f>
        <v>999:99.99</v>
      </c>
    </row>
    <row r="437" spans="1:7" x14ac:dyDescent="0.15">
      <c r="A437" t="str">
        <f>IF(OR(個人種目!K37="",個人種目!L37=""),"",個人種目!AI37)</f>
        <v/>
      </c>
      <c r="B437" t="str">
        <f>個人種目!AQ37</f>
        <v/>
      </c>
      <c r="C437" t="str">
        <f>個人種目!AU37</f>
        <v/>
      </c>
      <c r="D437" t="str">
        <f t="shared" si="8"/>
        <v/>
      </c>
      <c r="E437">
        <v>0</v>
      </c>
      <c r="F437">
        <v>0</v>
      </c>
      <c r="G437" t="str">
        <f>個人種目!AY37</f>
        <v>999:99.99</v>
      </c>
    </row>
    <row r="438" spans="1:7" x14ac:dyDescent="0.15">
      <c r="A438" t="str">
        <f>IF(OR(個人種目!K38="",個人種目!L38=""),"",個人種目!AI38)</f>
        <v/>
      </c>
      <c r="B438" t="str">
        <f>個人種目!AQ38</f>
        <v/>
      </c>
      <c r="C438" t="str">
        <f>個人種目!AU38</f>
        <v/>
      </c>
      <c r="D438" t="str">
        <f t="shared" ref="D438:D469" si="9">D34</f>
        <v/>
      </c>
      <c r="E438">
        <v>0</v>
      </c>
      <c r="F438">
        <v>0</v>
      </c>
      <c r="G438" t="str">
        <f>個人種目!AY38</f>
        <v>999:99.99</v>
      </c>
    </row>
    <row r="439" spans="1:7" x14ac:dyDescent="0.15">
      <c r="A439" t="str">
        <f>IF(OR(個人種目!K39="",個人種目!L39=""),"",個人種目!AI39)</f>
        <v/>
      </c>
      <c r="B439" t="str">
        <f>個人種目!AQ39</f>
        <v/>
      </c>
      <c r="C439" t="str">
        <f>個人種目!AU39</f>
        <v/>
      </c>
      <c r="D439" t="str">
        <f t="shared" si="9"/>
        <v/>
      </c>
      <c r="E439">
        <v>0</v>
      </c>
      <c r="F439">
        <v>0</v>
      </c>
      <c r="G439" t="str">
        <f>個人種目!AY39</f>
        <v>999:99.99</v>
      </c>
    </row>
    <row r="440" spans="1:7" x14ac:dyDescent="0.15">
      <c r="A440" t="str">
        <f>IF(OR(個人種目!K40="",個人種目!L40=""),"",個人種目!AI40)</f>
        <v/>
      </c>
      <c r="B440" t="str">
        <f>個人種目!AQ40</f>
        <v/>
      </c>
      <c r="C440" t="str">
        <f>個人種目!AU40</f>
        <v/>
      </c>
      <c r="D440" t="str">
        <f t="shared" si="9"/>
        <v/>
      </c>
      <c r="E440">
        <v>0</v>
      </c>
      <c r="F440">
        <v>0</v>
      </c>
      <c r="G440" t="str">
        <f>個人種目!AY40</f>
        <v>999:99.99</v>
      </c>
    </row>
    <row r="441" spans="1:7" x14ac:dyDescent="0.15">
      <c r="A441" t="str">
        <f>IF(OR(個人種目!K41="",個人種目!L41=""),"",個人種目!AI41)</f>
        <v/>
      </c>
      <c r="B441" t="str">
        <f>個人種目!AQ41</f>
        <v/>
      </c>
      <c r="C441" t="str">
        <f>個人種目!AU41</f>
        <v/>
      </c>
      <c r="D441" t="str">
        <f t="shared" si="9"/>
        <v/>
      </c>
      <c r="E441">
        <v>0</v>
      </c>
      <c r="F441">
        <v>0</v>
      </c>
      <c r="G441" t="str">
        <f>個人種目!AY41</f>
        <v>999:99.99</v>
      </c>
    </row>
    <row r="442" spans="1:7" x14ac:dyDescent="0.15">
      <c r="A442" t="str">
        <f>IF(OR(個人種目!K42="",個人種目!L42=""),"",個人種目!AI42)</f>
        <v/>
      </c>
      <c r="B442" t="str">
        <f>個人種目!AQ42</f>
        <v/>
      </c>
      <c r="C442" t="str">
        <f>個人種目!AU42</f>
        <v/>
      </c>
      <c r="D442" t="str">
        <f t="shared" si="9"/>
        <v/>
      </c>
      <c r="E442">
        <v>0</v>
      </c>
      <c r="F442">
        <v>0</v>
      </c>
      <c r="G442" t="str">
        <f>個人種目!AY42</f>
        <v>999:99.99</v>
      </c>
    </row>
    <row r="443" spans="1:7" x14ac:dyDescent="0.15">
      <c r="A443" t="str">
        <f>IF(OR(個人種目!K43="",個人種目!L43=""),"",個人種目!AI43)</f>
        <v/>
      </c>
      <c r="B443" t="str">
        <f>個人種目!AQ43</f>
        <v/>
      </c>
      <c r="C443" t="str">
        <f>個人種目!AU43</f>
        <v/>
      </c>
      <c r="D443" t="str">
        <f t="shared" si="9"/>
        <v/>
      </c>
      <c r="E443">
        <v>0</v>
      </c>
      <c r="F443">
        <v>0</v>
      </c>
      <c r="G443" t="str">
        <f>個人種目!AY43</f>
        <v>999:99.99</v>
      </c>
    </row>
    <row r="444" spans="1:7" x14ac:dyDescent="0.15">
      <c r="A444" t="str">
        <f>IF(OR(個人種目!K44="",個人種目!L44=""),"",個人種目!AI44)</f>
        <v/>
      </c>
      <c r="B444" t="str">
        <f>個人種目!AQ44</f>
        <v/>
      </c>
      <c r="C444" t="str">
        <f>個人種目!AU44</f>
        <v/>
      </c>
      <c r="D444" t="str">
        <f t="shared" si="9"/>
        <v/>
      </c>
      <c r="E444">
        <v>0</v>
      </c>
      <c r="F444">
        <v>0</v>
      </c>
      <c r="G444" t="str">
        <f>個人種目!AY44</f>
        <v>999:99.99</v>
      </c>
    </row>
    <row r="445" spans="1:7" x14ac:dyDescent="0.15">
      <c r="A445" t="str">
        <f>IF(OR(個人種目!K45="",個人種目!L45=""),"",個人種目!AI45)</f>
        <v/>
      </c>
      <c r="B445" t="str">
        <f>個人種目!AQ45</f>
        <v/>
      </c>
      <c r="C445" t="str">
        <f>個人種目!AU45</f>
        <v/>
      </c>
      <c r="D445" t="str">
        <f t="shared" si="9"/>
        <v/>
      </c>
      <c r="E445">
        <v>0</v>
      </c>
      <c r="F445">
        <v>0</v>
      </c>
      <c r="G445" t="str">
        <f>個人種目!AY45</f>
        <v>999:99.99</v>
      </c>
    </row>
    <row r="446" spans="1:7" x14ac:dyDescent="0.15">
      <c r="A446" t="str">
        <f>IF(OR(個人種目!K46="",個人種目!L46=""),"",個人種目!AI46)</f>
        <v/>
      </c>
      <c r="B446" t="str">
        <f>個人種目!AQ46</f>
        <v/>
      </c>
      <c r="C446" t="str">
        <f>個人種目!AU46</f>
        <v/>
      </c>
      <c r="D446" t="str">
        <f t="shared" si="9"/>
        <v/>
      </c>
      <c r="E446">
        <v>0</v>
      </c>
      <c r="F446">
        <v>0</v>
      </c>
      <c r="G446" t="str">
        <f>個人種目!AY46</f>
        <v>999:99.99</v>
      </c>
    </row>
    <row r="447" spans="1:7" x14ac:dyDescent="0.15">
      <c r="A447" t="str">
        <f>IF(OR(個人種目!K47="",個人種目!L47=""),"",個人種目!AI47)</f>
        <v/>
      </c>
      <c r="B447" t="str">
        <f>個人種目!AQ47</f>
        <v/>
      </c>
      <c r="C447" t="str">
        <f>個人種目!AU47</f>
        <v/>
      </c>
      <c r="D447" t="str">
        <f t="shared" si="9"/>
        <v/>
      </c>
      <c r="E447">
        <v>0</v>
      </c>
      <c r="F447">
        <v>0</v>
      </c>
      <c r="G447" t="str">
        <f>個人種目!AY47</f>
        <v>999:99.99</v>
      </c>
    </row>
    <row r="448" spans="1:7" x14ac:dyDescent="0.15">
      <c r="A448" t="str">
        <f>IF(OR(個人種目!K48="",個人種目!L48=""),"",個人種目!AI48)</f>
        <v/>
      </c>
      <c r="B448" t="str">
        <f>個人種目!AQ48</f>
        <v/>
      </c>
      <c r="C448" t="str">
        <f>個人種目!AU48</f>
        <v/>
      </c>
      <c r="D448" t="str">
        <f t="shared" si="9"/>
        <v/>
      </c>
      <c r="E448">
        <v>0</v>
      </c>
      <c r="F448">
        <v>0</v>
      </c>
      <c r="G448" t="str">
        <f>個人種目!AY48</f>
        <v>999:99.99</v>
      </c>
    </row>
    <row r="449" spans="1:7" x14ac:dyDescent="0.15">
      <c r="A449" t="str">
        <f>IF(OR(個人種目!K49="",個人種目!L49=""),"",個人種目!AI49)</f>
        <v/>
      </c>
      <c r="B449" t="str">
        <f>個人種目!AQ49</f>
        <v/>
      </c>
      <c r="C449" t="str">
        <f>個人種目!AU49</f>
        <v/>
      </c>
      <c r="D449" t="str">
        <f t="shared" si="9"/>
        <v/>
      </c>
      <c r="E449">
        <v>0</v>
      </c>
      <c r="F449">
        <v>0</v>
      </c>
      <c r="G449" t="str">
        <f>個人種目!AY49</f>
        <v>999:99.99</v>
      </c>
    </row>
    <row r="450" spans="1:7" x14ac:dyDescent="0.15">
      <c r="A450" t="str">
        <f>IF(OR(個人種目!K50="",個人種目!L50=""),"",個人種目!AI50)</f>
        <v/>
      </c>
      <c r="B450" t="str">
        <f>個人種目!AQ50</f>
        <v/>
      </c>
      <c r="C450" t="str">
        <f>個人種目!AU50</f>
        <v/>
      </c>
      <c r="D450" t="str">
        <f t="shared" si="9"/>
        <v/>
      </c>
      <c r="E450">
        <v>0</v>
      </c>
      <c r="F450">
        <v>0</v>
      </c>
      <c r="G450" t="str">
        <f>個人種目!AY50</f>
        <v>999:99.99</v>
      </c>
    </row>
    <row r="451" spans="1:7" x14ac:dyDescent="0.15">
      <c r="A451" t="str">
        <f>IF(OR(個人種目!K51="",個人種目!L51=""),"",個人種目!AI51)</f>
        <v/>
      </c>
      <c r="B451" t="str">
        <f>個人種目!AQ51</f>
        <v/>
      </c>
      <c r="C451" t="str">
        <f>個人種目!AU51</f>
        <v/>
      </c>
      <c r="D451" t="str">
        <f t="shared" si="9"/>
        <v/>
      </c>
      <c r="E451">
        <v>0</v>
      </c>
      <c r="F451">
        <v>0</v>
      </c>
      <c r="G451" t="str">
        <f>個人種目!AY51</f>
        <v>999:99.99</v>
      </c>
    </row>
    <row r="452" spans="1:7" x14ac:dyDescent="0.15">
      <c r="A452" t="str">
        <f>IF(OR(個人種目!K52="",個人種目!L52=""),"",個人種目!AI52)</f>
        <v/>
      </c>
      <c r="B452" t="str">
        <f>個人種目!AQ52</f>
        <v/>
      </c>
      <c r="C452" t="str">
        <f>個人種目!AU52</f>
        <v/>
      </c>
      <c r="D452" t="str">
        <f t="shared" si="9"/>
        <v/>
      </c>
      <c r="E452">
        <v>0</v>
      </c>
      <c r="F452">
        <v>0</v>
      </c>
      <c r="G452" t="str">
        <f>個人種目!AY52</f>
        <v>999:99.99</v>
      </c>
    </row>
    <row r="453" spans="1:7" x14ac:dyDescent="0.15">
      <c r="A453" t="str">
        <f>IF(OR(個人種目!K53="",個人種目!L53=""),"",個人種目!AI53)</f>
        <v/>
      </c>
      <c r="B453" t="str">
        <f>個人種目!AQ53</f>
        <v/>
      </c>
      <c r="C453" t="str">
        <f>個人種目!AU53</f>
        <v/>
      </c>
      <c r="D453" t="str">
        <f t="shared" si="9"/>
        <v/>
      </c>
      <c r="E453">
        <v>0</v>
      </c>
      <c r="F453">
        <v>0</v>
      </c>
      <c r="G453" t="str">
        <f>個人種目!AY53</f>
        <v>999:99.99</v>
      </c>
    </row>
    <row r="454" spans="1:7" x14ac:dyDescent="0.15">
      <c r="A454" t="str">
        <f>IF(OR(個人種目!K54="",個人種目!L54=""),"",個人種目!AI54)</f>
        <v/>
      </c>
      <c r="B454" t="str">
        <f>個人種目!AQ54</f>
        <v/>
      </c>
      <c r="C454" t="str">
        <f>個人種目!AU54</f>
        <v/>
      </c>
      <c r="D454" t="str">
        <f t="shared" si="9"/>
        <v/>
      </c>
      <c r="E454">
        <v>0</v>
      </c>
      <c r="F454">
        <v>0</v>
      </c>
      <c r="G454" t="str">
        <f>個人種目!AY54</f>
        <v>999:99.99</v>
      </c>
    </row>
    <row r="455" spans="1:7" x14ac:dyDescent="0.15">
      <c r="A455" t="str">
        <f>IF(OR(個人種目!K55="",個人種目!L55=""),"",個人種目!AI55)</f>
        <v/>
      </c>
      <c r="B455" t="str">
        <f>個人種目!AQ55</f>
        <v/>
      </c>
      <c r="C455" t="str">
        <f>個人種目!AU55</f>
        <v/>
      </c>
      <c r="D455" t="str">
        <f t="shared" si="9"/>
        <v/>
      </c>
      <c r="E455">
        <v>0</v>
      </c>
      <c r="F455">
        <v>0</v>
      </c>
      <c r="G455" t="str">
        <f>個人種目!AY55</f>
        <v>999:99.99</v>
      </c>
    </row>
    <row r="456" spans="1:7" x14ac:dyDescent="0.15">
      <c r="A456" t="str">
        <f>IF(OR(個人種目!K56="",個人種目!L56=""),"",個人種目!AI56)</f>
        <v/>
      </c>
      <c r="B456" t="str">
        <f>個人種目!AQ56</f>
        <v/>
      </c>
      <c r="C456" t="str">
        <f>個人種目!AU56</f>
        <v/>
      </c>
      <c r="D456" t="str">
        <f t="shared" si="9"/>
        <v/>
      </c>
      <c r="E456">
        <v>0</v>
      </c>
      <c r="F456">
        <v>0</v>
      </c>
      <c r="G456" t="str">
        <f>個人種目!AY56</f>
        <v>999:99.99</v>
      </c>
    </row>
    <row r="457" spans="1:7" x14ac:dyDescent="0.15">
      <c r="A457" t="str">
        <f>IF(OR(個人種目!K57="",個人種目!L57=""),"",個人種目!AI57)</f>
        <v/>
      </c>
      <c r="B457" t="str">
        <f>個人種目!AQ57</f>
        <v/>
      </c>
      <c r="C457" t="str">
        <f>個人種目!AU57</f>
        <v/>
      </c>
      <c r="D457" t="str">
        <f t="shared" si="9"/>
        <v/>
      </c>
      <c r="E457">
        <v>0</v>
      </c>
      <c r="F457">
        <v>0</v>
      </c>
      <c r="G457" t="str">
        <f>個人種目!AY57</f>
        <v>999:99.99</v>
      </c>
    </row>
    <row r="458" spans="1:7" x14ac:dyDescent="0.15">
      <c r="A458" t="str">
        <f>IF(OR(個人種目!K58="",個人種目!L58=""),"",個人種目!AI58)</f>
        <v/>
      </c>
      <c r="B458" t="str">
        <f>個人種目!AQ58</f>
        <v/>
      </c>
      <c r="C458" t="str">
        <f>個人種目!AU58</f>
        <v/>
      </c>
      <c r="D458" t="str">
        <f t="shared" si="9"/>
        <v/>
      </c>
      <c r="E458">
        <v>0</v>
      </c>
      <c r="F458">
        <v>0</v>
      </c>
      <c r="G458" t="str">
        <f>個人種目!AY58</f>
        <v>999:99.99</v>
      </c>
    </row>
    <row r="459" spans="1:7" x14ac:dyDescent="0.15">
      <c r="A459" t="str">
        <f>IF(OR(個人種目!K59="",個人種目!L59=""),"",個人種目!AI59)</f>
        <v/>
      </c>
      <c r="B459" t="str">
        <f>個人種目!AQ59</f>
        <v/>
      </c>
      <c r="C459" t="str">
        <f>個人種目!AU59</f>
        <v/>
      </c>
      <c r="D459" t="str">
        <f t="shared" si="9"/>
        <v/>
      </c>
      <c r="E459">
        <v>0</v>
      </c>
      <c r="F459">
        <v>0</v>
      </c>
      <c r="G459" t="str">
        <f>個人種目!AY59</f>
        <v>999:99.99</v>
      </c>
    </row>
    <row r="460" spans="1:7" x14ac:dyDescent="0.15">
      <c r="A460" t="str">
        <f>IF(OR(個人種目!K60="",個人種目!L60=""),"",個人種目!AI60)</f>
        <v/>
      </c>
      <c r="B460" t="str">
        <f>個人種目!AQ60</f>
        <v/>
      </c>
      <c r="C460" t="str">
        <f>個人種目!AU60</f>
        <v/>
      </c>
      <c r="D460" t="str">
        <f t="shared" si="9"/>
        <v/>
      </c>
      <c r="E460">
        <v>0</v>
      </c>
      <c r="F460">
        <v>0</v>
      </c>
      <c r="G460" t="str">
        <f>個人種目!AY60</f>
        <v>999:99.99</v>
      </c>
    </row>
    <row r="461" spans="1:7" x14ac:dyDescent="0.15">
      <c r="A461" t="str">
        <f>IF(OR(個人種目!K61="",個人種目!L61=""),"",個人種目!AI61)</f>
        <v/>
      </c>
      <c r="B461" t="str">
        <f>個人種目!AQ61</f>
        <v/>
      </c>
      <c r="C461" t="str">
        <f>個人種目!AU61</f>
        <v/>
      </c>
      <c r="D461" t="str">
        <f t="shared" si="9"/>
        <v/>
      </c>
      <c r="E461">
        <v>0</v>
      </c>
      <c r="F461">
        <v>0</v>
      </c>
      <c r="G461" t="str">
        <f>個人種目!AY61</f>
        <v>999:99.99</v>
      </c>
    </row>
    <row r="462" spans="1:7" x14ac:dyDescent="0.15">
      <c r="A462" t="str">
        <f>IF(OR(個人種目!K62="",個人種目!L62=""),"",個人種目!AI62)</f>
        <v/>
      </c>
      <c r="B462" t="str">
        <f>個人種目!AQ62</f>
        <v/>
      </c>
      <c r="C462" t="str">
        <f>個人種目!AU62</f>
        <v/>
      </c>
      <c r="D462" t="str">
        <f t="shared" si="9"/>
        <v/>
      </c>
      <c r="E462">
        <v>0</v>
      </c>
      <c r="F462">
        <v>0</v>
      </c>
      <c r="G462" t="str">
        <f>個人種目!AY62</f>
        <v>999:99.99</v>
      </c>
    </row>
    <row r="463" spans="1:7" x14ac:dyDescent="0.15">
      <c r="A463" t="str">
        <f>IF(OR(個人種目!K63="",個人種目!L63=""),"",個人種目!AI63)</f>
        <v/>
      </c>
      <c r="B463" t="str">
        <f>個人種目!AQ63</f>
        <v/>
      </c>
      <c r="C463" t="str">
        <f>個人種目!AU63</f>
        <v/>
      </c>
      <c r="D463" t="str">
        <f t="shared" si="9"/>
        <v/>
      </c>
      <c r="E463">
        <v>0</v>
      </c>
      <c r="F463">
        <v>0</v>
      </c>
      <c r="G463" t="str">
        <f>個人種目!AY63</f>
        <v>999:99.99</v>
      </c>
    </row>
    <row r="464" spans="1:7" x14ac:dyDescent="0.15">
      <c r="A464" t="str">
        <f>IF(OR(個人種目!K64="",個人種目!L64=""),"",個人種目!AI64)</f>
        <v/>
      </c>
      <c r="B464" t="str">
        <f>個人種目!AQ64</f>
        <v/>
      </c>
      <c r="C464" t="str">
        <f>個人種目!AU64</f>
        <v/>
      </c>
      <c r="D464" t="str">
        <f t="shared" si="9"/>
        <v/>
      </c>
      <c r="E464">
        <v>0</v>
      </c>
      <c r="F464">
        <v>0</v>
      </c>
      <c r="G464" t="str">
        <f>個人種目!AY64</f>
        <v>999:99.99</v>
      </c>
    </row>
    <row r="465" spans="1:7" x14ac:dyDescent="0.15">
      <c r="A465" t="str">
        <f>IF(OR(個人種目!K65="",個人種目!L65=""),"",個人種目!AI65)</f>
        <v/>
      </c>
      <c r="B465" t="str">
        <f>個人種目!AQ65</f>
        <v/>
      </c>
      <c r="C465" t="str">
        <f>個人種目!AU65</f>
        <v/>
      </c>
      <c r="D465" t="str">
        <f t="shared" si="9"/>
        <v/>
      </c>
      <c r="E465">
        <v>0</v>
      </c>
      <c r="F465">
        <v>0</v>
      </c>
      <c r="G465" t="str">
        <f>個人種目!AY65</f>
        <v>999:99.99</v>
      </c>
    </row>
    <row r="466" spans="1:7" x14ac:dyDescent="0.15">
      <c r="A466" t="str">
        <f>IF(OR(個人種目!K66="",個人種目!L66=""),"",個人種目!AI66)</f>
        <v/>
      </c>
      <c r="B466" t="str">
        <f>個人種目!AQ66</f>
        <v/>
      </c>
      <c r="C466" t="str">
        <f>個人種目!AU66</f>
        <v/>
      </c>
      <c r="D466" t="str">
        <f t="shared" si="9"/>
        <v/>
      </c>
      <c r="E466">
        <v>0</v>
      </c>
      <c r="F466">
        <v>0</v>
      </c>
      <c r="G466" t="str">
        <f>個人種目!AY66</f>
        <v>999:99.99</v>
      </c>
    </row>
    <row r="467" spans="1:7" x14ac:dyDescent="0.15">
      <c r="A467" t="str">
        <f>IF(OR(個人種目!K67="",個人種目!L67=""),"",個人種目!AI67)</f>
        <v/>
      </c>
      <c r="B467" t="str">
        <f>個人種目!AQ67</f>
        <v/>
      </c>
      <c r="C467" t="str">
        <f>個人種目!AU67</f>
        <v/>
      </c>
      <c r="D467" t="str">
        <f t="shared" si="9"/>
        <v/>
      </c>
      <c r="E467">
        <v>0</v>
      </c>
      <c r="F467">
        <v>0</v>
      </c>
      <c r="G467" t="str">
        <f>個人種目!AY67</f>
        <v>999:99.99</v>
      </c>
    </row>
    <row r="468" spans="1:7" x14ac:dyDescent="0.15">
      <c r="A468" t="str">
        <f>IF(OR(個人種目!K68="",個人種目!L68=""),"",個人種目!AI68)</f>
        <v/>
      </c>
      <c r="B468" t="str">
        <f>個人種目!AQ68</f>
        <v/>
      </c>
      <c r="C468" t="str">
        <f>個人種目!AU68</f>
        <v/>
      </c>
      <c r="D468" t="str">
        <f t="shared" si="9"/>
        <v/>
      </c>
      <c r="E468">
        <v>0</v>
      </c>
      <c r="F468">
        <v>0</v>
      </c>
      <c r="G468" t="str">
        <f>個人種目!AY68</f>
        <v>999:99.99</v>
      </c>
    </row>
    <row r="469" spans="1:7" x14ac:dyDescent="0.15">
      <c r="A469" t="str">
        <f>IF(OR(個人種目!K69="",個人種目!L69=""),"",個人種目!AI69)</f>
        <v/>
      </c>
      <c r="B469" t="str">
        <f>個人種目!AQ69</f>
        <v/>
      </c>
      <c r="C469" t="str">
        <f>個人種目!AU69</f>
        <v/>
      </c>
      <c r="D469" t="str">
        <f t="shared" si="9"/>
        <v/>
      </c>
      <c r="E469">
        <v>0</v>
      </c>
      <c r="F469">
        <v>0</v>
      </c>
      <c r="G469" t="str">
        <f>個人種目!AY69</f>
        <v>999:99.99</v>
      </c>
    </row>
    <row r="470" spans="1:7" x14ac:dyDescent="0.15">
      <c r="A470" t="str">
        <f>IF(OR(個人種目!K70="",個人種目!L70=""),"",個人種目!AI70)</f>
        <v/>
      </c>
      <c r="B470" t="str">
        <f>個人種目!AQ70</f>
        <v/>
      </c>
      <c r="C470" t="str">
        <f>個人種目!AU70</f>
        <v/>
      </c>
      <c r="D470" t="str">
        <f t="shared" ref="D470:D484" si="10">D66</f>
        <v/>
      </c>
      <c r="E470">
        <v>0</v>
      </c>
      <c r="F470">
        <v>0</v>
      </c>
      <c r="G470" t="str">
        <f>個人種目!AY70</f>
        <v>999:99.99</v>
      </c>
    </row>
    <row r="471" spans="1:7" x14ac:dyDescent="0.15">
      <c r="A471" t="str">
        <f>IF(OR(個人種目!K71="",個人種目!L71=""),"",個人種目!AI71)</f>
        <v/>
      </c>
      <c r="B471" t="str">
        <f>個人種目!AQ71</f>
        <v/>
      </c>
      <c r="C471" t="str">
        <f>個人種目!AU71</f>
        <v/>
      </c>
      <c r="D471" t="str">
        <f t="shared" si="10"/>
        <v/>
      </c>
      <c r="E471">
        <v>0</v>
      </c>
      <c r="F471">
        <v>0</v>
      </c>
      <c r="G471" t="str">
        <f>個人種目!AY71</f>
        <v>999:99.99</v>
      </c>
    </row>
    <row r="472" spans="1:7" x14ac:dyDescent="0.15">
      <c r="A472" t="str">
        <f>IF(OR(個人種目!K72="",個人種目!L72=""),"",個人種目!AI72)</f>
        <v/>
      </c>
      <c r="B472" t="str">
        <f>個人種目!AQ72</f>
        <v/>
      </c>
      <c r="C472" t="str">
        <f>個人種目!AU72</f>
        <v/>
      </c>
      <c r="D472" t="str">
        <f t="shared" si="10"/>
        <v/>
      </c>
      <c r="E472">
        <v>0</v>
      </c>
      <c r="F472">
        <v>0</v>
      </c>
      <c r="G472" t="str">
        <f>個人種目!AY72</f>
        <v>999:99.99</v>
      </c>
    </row>
    <row r="473" spans="1:7" x14ac:dyDescent="0.15">
      <c r="A473" t="str">
        <f>IF(OR(個人種目!K73="",個人種目!L73=""),"",個人種目!AI73)</f>
        <v/>
      </c>
      <c r="B473" t="str">
        <f>個人種目!AQ73</f>
        <v/>
      </c>
      <c r="C473" t="str">
        <f>個人種目!AU73</f>
        <v/>
      </c>
      <c r="D473" t="str">
        <f t="shared" si="10"/>
        <v/>
      </c>
      <c r="E473">
        <v>0</v>
      </c>
      <c r="F473">
        <v>0</v>
      </c>
      <c r="G473" t="str">
        <f>個人種目!AY73</f>
        <v>999:99.99</v>
      </c>
    </row>
    <row r="474" spans="1:7" x14ac:dyDescent="0.15">
      <c r="A474" t="str">
        <f>IF(OR(個人種目!K74="",個人種目!L74=""),"",個人種目!AI74)</f>
        <v/>
      </c>
      <c r="B474" t="str">
        <f>個人種目!AQ74</f>
        <v/>
      </c>
      <c r="C474" t="str">
        <f>個人種目!AU74</f>
        <v/>
      </c>
      <c r="D474" t="str">
        <f t="shared" si="10"/>
        <v/>
      </c>
      <c r="E474">
        <v>0</v>
      </c>
      <c r="F474">
        <v>0</v>
      </c>
      <c r="G474" t="str">
        <f>個人種目!AY74</f>
        <v>999:99.99</v>
      </c>
    </row>
    <row r="475" spans="1:7" x14ac:dyDescent="0.15">
      <c r="A475" t="str">
        <f>IF(OR(個人種目!K75="",個人種目!L75=""),"",個人種目!AI75)</f>
        <v/>
      </c>
      <c r="B475" t="str">
        <f>個人種目!AQ75</f>
        <v/>
      </c>
      <c r="C475" t="str">
        <f>個人種目!AU75</f>
        <v/>
      </c>
      <c r="D475" t="str">
        <f t="shared" si="10"/>
        <v/>
      </c>
      <c r="E475">
        <v>0</v>
      </c>
      <c r="F475">
        <v>0</v>
      </c>
      <c r="G475" t="str">
        <f>個人種目!AY75</f>
        <v>999:99.99</v>
      </c>
    </row>
    <row r="476" spans="1:7" x14ac:dyDescent="0.15">
      <c r="A476" t="str">
        <f>IF(OR(個人種目!K76="",個人種目!L76=""),"",個人種目!AI76)</f>
        <v/>
      </c>
      <c r="B476" t="str">
        <f>個人種目!AQ76</f>
        <v/>
      </c>
      <c r="C476" t="str">
        <f>個人種目!AU76</f>
        <v/>
      </c>
      <c r="D476" t="str">
        <f t="shared" si="10"/>
        <v/>
      </c>
      <c r="E476">
        <v>0</v>
      </c>
      <c r="F476">
        <v>0</v>
      </c>
      <c r="G476" t="str">
        <f>個人種目!AY76</f>
        <v>999:99.99</v>
      </c>
    </row>
    <row r="477" spans="1:7" x14ac:dyDescent="0.15">
      <c r="A477" t="str">
        <f>IF(OR(個人種目!K77="",個人種目!L77=""),"",個人種目!AI77)</f>
        <v/>
      </c>
      <c r="B477" t="str">
        <f>個人種目!AQ77</f>
        <v/>
      </c>
      <c r="C477" t="str">
        <f>個人種目!AU77</f>
        <v/>
      </c>
      <c r="D477" t="str">
        <f t="shared" si="10"/>
        <v/>
      </c>
      <c r="E477">
        <v>0</v>
      </c>
      <c r="F477">
        <v>0</v>
      </c>
      <c r="G477" t="str">
        <f>個人種目!AY77</f>
        <v>999:99.99</v>
      </c>
    </row>
    <row r="478" spans="1:7" x14ac:dyDescent="0.15">
      <c r="A478" t="str">
        <f>IF(OR(個人種目!K78="",個人種目!L78=""),"",個人種目!AI78)</f>
        <v/>
      </c>
      <c r="B478" t="str">
        <f>個人種目!AQ78</f>
        <v/>
      </c>
      <c r="C478" t="str">
        <f>個人種目!AU78</f>
        <v/>
      </c>
      <c r="D478" t="str">
        <f t="shared" si="10"/>
        <v/>
      </c>
      <c r="E478">
        <v>0</v>
      </c>
      <c r="F478">
        <v>0</v>
      </c>
      <c r="G478" t="str">
        <f>個人種目!AY78</f>
        <v>999:99.99</v>
      </c>
    </row>
    <row r="479" spans="1:7" x14ac:dyDescent="0.15">
      <c r="A479" t="str">
        <f>IF(OR(個人種目!K79="",個人種目!L79=""),"",個人種目!AI79)</f>
        <v/>
      </c>
      <c r="B479" t="str">
        <f>個人種目!AQ79</f>
        <v/>
      </c>
      <c r="C479" t="str">
        <f>個人種目!AU79</f>
        <v/>
      </c>
      <c r="D479" t="str">
        <f t="shared" si="10"/>
        <v/>
      </c>
      <c r="E479">
        <v>0</v>
      </c>
      <c r="F479">
        <v>0</v>
      </c>
      <c r="G479" t="str">
        <f>個人種目!AY79</f>
        <v>999:99.99</v>
      </c>
    </row>
    <row r="480" spans="1:7" x14ac:dyDescent="0.15">
      <c r="A480" t="str">
        <f>IF(OR(個人種目!K80="",個人種目!L80=""),"",個人種目!AI80)</f>
        <v/>
      </c>
      <c r="B480" t="str">
        <f>個人種目!AQ80</f>
        <v/>
      </c>
      <c r="C480" t="str">
        <f>個人種目!AU80</f>
        <v/>
      </c>
      <c r="D480" t="str">
        <f t="shared" si="10"/>
        <v/>
      </c>
      <c r="E480">
        <v>0</v>
      </c>
      <c r="F480">
        <v>0</v>
      </c>
      <c r="G480" t="str">
        <f>個人種目!AY80</f>
        <v>999:99.99</v>
      </c>
    </row>
    <row r="481" spans="1:7" x14ac:dyDescent="0.15">
      <c r="A481" t="str">
        <f>IF(OR(個人種目!K81="",個人種目!L81=""),"",個人種目!AI81)</f>
        <v/>
      </c>
      <c r="B481" t="str">
        <f>個人種目!AQ81</f>
        <v/>
      </c>
      <c r="C481" t="str">
        <f>個人種目!AU81</f>
        <v/>
      </c>
      <c r="D481" t="str">
        <f t="shared" si="10"/>
        <v/>
      </c>
      <c r="E481">
        <v>0</v>
      </c>
      <c r="F481">
        <v>0</v>
      </c>
      <c r="G481" t="str">
        <f>個人種目!AY81</f>
        <v>999:99.99</v>
      </c>
    </row>
    <row r="482" spans="1:7" x14ac:dyDescent="0.15">
      <c r="A482" t="str">
        <f>IF(OR(個人種目!K82="",個人種目!L82=""),"",個人種目!AI82)</f>
        <v/>
      </c>
      <c r="B482" t="str">
        <f>個人種目!AQ82</f>
        <v/>
      </c>
      <c r="C482" t="str">
        <f>個人種目!AU82</f>
        <v/>
      </c>
      <c r="D482" t="str">
        <f t="shared" si="10"/>
        <v/>
      </c>
      <c r="E482">
        <v>0</v>
      </c>
      <c r="F482">
        <v>0</v>
      </c>
      <c r="G482" t="str">
        <f>個人種目!AY82</f>
        <v>999:99.99</v>
      </c>
    </row>
    <row r="483" spans="1:7" x14ac:dyDescent="0.15">
      <c r="A483" t="str">
        <f>IF(OR(個人種目!K83="",個人種目!L83=""),"",個人種目!AI83)</f>
        <v/>
      </c>
      <c r="B483" t="str">
        <f>個人種目!AQ83</f>
        <v/>
      </c>
      <c r="C483" t="str">
        <f>個人種目!AU83</f>
        <v/>
      </c>
      <c r="D483" t="str">
        <f t="shared" si="10"/>
        <v/>
      </c>
      <c r="E483">
        <v>0</v>
      </c>
      <c r="F483">
        <v>0</v>
      </c>
      <c r="G483" t="str">
        <f>個人種目!AY83</f>
        <v>999:99.99</v>
      </c>
    </row>
    <row r="484" spans="1:7" x14ac:dyDescent="0.15">
      <c r="A484" t="str">
        <f>IF(OR(個人種目!K84="",個人種目!L84=""),"",個人種目!AI84)</f>
        <v/>
      </c>
      <c r="B484" t="str">
        <f>個人種目!AQ84</f>
        <v/>
      </c>
      <c r="C484" t="str">
        <f>個人種目!AU84</f>
        <v/>
      </c>
      <c r="D484" t="str">
        <f t="shared" si="10"/>
        <v/>
      </c>
      <c r="E484">
        <v>0</v>
      </c>
      <c r="F484">
        <v>0</v>
      </c>
      <c r="G484" t="str">
        <f>個人種目!AY84</f>
        <v>999:99.99</v>
      </c>
    </row>
    <row r="485" spans="1:7" x14ac:dyDescent="0.15">
      <c r="A485" t="str">
        <f>IF(OR(個人種目!K85="",個人種目!L85=""),"",個人種目!AI85)</f>
        <v/>
      </c>
      <c r="B485" t="str">
        <f>個人種目!AQ85</f>
        <v/>
      </c>
      <c r="C485" t="str">
        <f>個人種目!AU85</f>
        <v/>
      </c>
      <c r="D485" t="str">
        <f t="shared" ref="D485:D504" si="11">D81</f>
        <v/>
      </c>
      <c r="E485">
        <v>0</v>
      </c>
      <c r="F485">
        <v>0</v>
      </c>
      <c r="G485" t="str">
        <f>個人種目!AY85</f>
        <v>999:99.99</v>
      </c>
    </row>
    <row r="486" spans="1:7" x14ac:dyDescent="0.15">
      <c r="A486" t="str">
        <f>IF(OR(個人種目!K86="",個人種目!L86=""),"",個人種目!AI86)</f>
        <v/>
      </c>
      <c r="B486" t="str">
        <f>個人種目!AQ86</f>
        <v/>
      </c>
      <c r="C486" t="str">
        <f>個人種目!AU86</f>
        <v/>
      </c>
      <c r="D486" t="str">
        <f t="shared" si="11"/>
        <v/>
      </c>
      <c r="E486">
        <v>0</v>
      </c>
      <c r="F486">
        <v>0</v>
      </c>
      <c r="G486" t="str">
        <f>個人種目!AY86</f>
        <v>999:99.99</v>
      </c>
    </row>
    <row r="487" spans="1:7" x14ac:dyDescent="0.15">
      <c r="A487" t="str">
        <f>IF(OR(個人種目!K87="",個人種目!L87=""),"",個人種目!AI87)</f>
        <v/>
      </c>
      <c r="B487" t="str">
        <f>個人種目!AQ87</f>
        <v/>
      </c>
      <c r="C487" t="str">
        <f>個人種目!AU87</f>
        <v/>
      </c>
      <c r="D487" t="str">
        <f t="shared" si="11"/>
        <v/>
      </c>
      <c r="E487">
        <v>0</v>
      </c>
      <c r="F487">
        <v>0</v>
      </c>
      <c r="G487" t="str">
        <f>個人種目!AY87</f>
        <v>999:99.99</v>
      </c>
    </row>
    <row r="488" spans="1:7" x14ac:dyDescent="0.15">
      <c r="A488" t="str">
        <f>IF(OR(個人種目!K88="",個人種目!L88=""),"",個人種目!AI88)</f>
        <v/>
      </c>
      <c r="B488" t="str">
        <f>個人種目!AQ88</f>
        <v/>
      </c>
      <c r="C488" t="str">
        <f>個人種目!AU88</f>
        <v/>
      </c>
      <c r="D488" t="str">
        <f t="shared" si="11"/>
        <v/>
      </c>
      <c r="E488">
        <v>0</v>
      </c>
      <c r="F488">
        <v>0</v>
      </c>
      <c r="G488" t="str">
        <f>個人種目!AY88</f>
        <v>999:99.99</v>
      </c>
    </row>
    <row r="489" spans="1:7" x14ac:dyDescent="0.15">
      <c r="A489" t="str">
        <f>IF(OR(個人種目!K89="",個人種目!L89=""),"",個人種目!AI89)</f>
        <v/>
      </c>
      <c r="B489" t="str">
        <f>個人種目!AQ89</f>
        <v/>
      </c>
      <c r="C489" t="str">
        <f>個人種目!AU89</f>
        <v/>
      </c>
      <c r="D489" t="str">
        <f t="shared" si="11"/>
        <v/>
      </c>
      <c r="E489">
        <v>0</v>
      </c>
      <c r="F489">
        <v>0</v>
      </c>
      <c r="G489" t="str">
        <f>個人種目!AY89</f>
        <v>999:99.99</v>
      </c>
    </row>
    <row r="490" spans="1:7" x14ac:dyDescent="0.15">
      <c r="A490" t="str">
        <f>IF(OR(個人種目!K90="",個人種目!L90=""),"",個人種目!AI90)</f>
        <v/>
      </c>
      <c r="B490" t="str">
        <f>個人種目!AQ90</f>
        <v/>
      </c>
      <c r="C490" t="str">
        <f>個人種目!AU90</f>
        <v/>
      </c>
      <c r="D490" t="str">
        <f t="shared" si="11"/>
        <v/>
      </c>
      <c r="E490">
        <v>0</v>
      </c>
      <c r="F490">
        <v>0</v>
      </c>
      <c r="G490" t="str">
        <f>個人種目!AY90</f>
        <v>999:99.99</v>
      </c>
    </row>
    <row r="491" spans="1:7" x14ac:dyDescent="0.15">
      <c r="A491" t="str">
        <f>IF(OR(個人種目!K91="",個人種目!L91=""),"",個人種目!AI91)</f>
        <v/>
      </c>
      <c r="B491" t="str">
        <f>個人種目!AQ91</f>
        <v/>
      </c>
      <c r="C491" t="str">
        <f>個人種目!AU91</f>
        <v/>
      </c>
      <c r="D491" t="str">
        <f t="shared" si="11"/>
        <v/>
      </c>
      <c r="E491">
        <v>0</v>
      </c>
      <c r="F491">
        <v>0</v>
      </c>
      <c r="G491" t="str">
        <f>個人種目!AY91</f>
        <v>999:99.99</v>
      </c>
    </row>
    <row r="492" spans="1:7" x14ac:dyDescent="0.15">
      <c r="A492" t="str">
        <f>IF(OR(個人種目!K92="",個人種目!L92=""),"",個人種目!AI92)</f>
        <v/>
      </c>
      <c r="B492" t="str">
        <f>個人種目!AQ92</f>
        <v/>
      </c>
      <c r="C492" t="str">
        <f>個人種目!AU92</f>
        <v/>
      </c>
      <c r="D492" t="str">
        <f t="shared" si="11"/>
        <v/>
      </c>
      <c r="E492">
        <v>0</v>
      </c>
      <c r="F492">
        <v>0</v>
      </c>
      <c r="G492" t="str">
        <f>個人種目!AY92</f>
        <v>999:99.99</v>
      </c>
    </row>
    <row r="493" spans="1:7" x14ac:dyDescent="0.15">
      <c r="A493" t="str">
        <f>IF(OR(個人種目!K93="",個人種目!L93=""),"",個人種目!AI93)</f>
        <v/>
      </c>
      <c r="B493" t="str">
        <f>個人種目!AQ93</f>
        <v/>
      </c>
      <c r="C493" t="str">
        <f>個人種目!AU93</f>
        <v/>
      </c>
      <c r="D493" t="str">
        <f t="shared" si="11"/>
        <v/>
      </c>
      <c r="E493">
        <v>0</v>
      </c>
      <c r="F493">
        <v>0</v>
      </c>
      <c r="G493" t="str">
        <f>個人種目!AY93</f>
        <v>999:99.99</v>
      </c>
    </row>
    <row r="494" spans="1:7" x14ac:dyDescent="0.15">
      <c r="A494" t="str">
        <f>IF(OR(個人種目!K94="",個人種目!L94=""),"",個人種目!AI94)</f>
        <v/>
      </c>
      <c r="B494" t="str">
        <f>個人種目!AQ94</f>
        <v/>
      </c>
      <c r="C494" t="str">
        <f>個人種目!AU94</f>
        <v/>
      </c>
      <c r="D494" t="str">
        <f t="shared" si="11"/>
        <v/>
      </c>
      <c r="E494">
        <v>0</v>
      </c>
      <c r="F494">
        <v>0</v>
      </c>
      <c r="G494" t="str">
        <f>個人種目!AY94</f>
        <v>999:99.99</v>
      </c>
    </row>
    <row r="495" spans="1:7" x14ac:dyDescent="0.15">
      <c r="A495" t="str">
        <f>IF(OR(個人種目!K95="",個人種目!L95=""),"",個人種目!AI95)</f>
        <v/>
      </c>
      <c r="B495" t="str">
        <f>個人種目!AQ95</f>
        <v/>
      </c>
      <c r="C495" t="str">
        <f>個人種目!AU95</f>
        <v/>
      </c>
      <c r="D495" t="str">
        <f t="shared" si="11"/>
        <v/>
      </c>
      <c r="E495">
        <v>0</v>
      </c>
      <c r="F495">
        <v>0</v>
      </c>
      <c r="G495" t="str">
        <f>個人種目!AY95</f>
        <v>999:99.99</v>
      </c>
    </row>
    <row r="496" spans="1:7" x14ac:dyDescent="0.15">
      <c r="A496" t="str">
        <f>IF(OR(個人種目!K96="",個人種目!L96=""),"",個人種目!AI96)</f>
        <v/>
      </c>
      <c r="B496" t="str">
        <f>個人種目!AQ96</f>
        <v/>
      </c>
      <c r="C496" t="str">
        <f>個人種目!AU96</f>
        <v/>
      </c>
      <c r="D496" t="str">
        <f t="shared" si="11"/>
        <v/>
      </c>
      <c r="E496">
        <v>0</v>
      </c>
      <c r="F496">
        <v>0</v>
      </c>
      <c r="G496" t="str">
        <f>個人種目!AY96</f>
        <v>999:99.99</v>
      </c>
    </row>
    <row r="497" spans="1:7" x14ac:dyDescent="0.15">
      <c r="A497" t="str">
        <f>IF(OR(個人種目!K97="",個人種目!L97=""),"",個人種目!AI97)</f>
        <v/>
      </c>
      <c r="B497" t="str">
        <f>個人種目!AQ97</f>
        <v/>
      </c>
      <c r="C497" t="str">
        <f>個人種目!AU97</f>
        <v/>
      </c>
      <c r="D497" t="str">
        <f t="shared" si="11"/>
        <v/>
      </c>
      <c r="E497">
        <v>0</v>
      </c>
      <c r="F497">
        <v>0</v>
      </c>
      <c r="G497" t="str">
        <f>個人種目!AY97</f>
        <v>999:99.99</v>
      </c>
    </row>
    <row r="498" spans="1:7" x14ac:dyDescent="0.15">
      <c r="A498" t="str">
        <f>IF(OR(個人種目!K98="",個人種目!L98=""),"",個人種目!AI98)</f>
        <v/>
      </c>
      <c r="B498" t="str">
        <f>個人種目!AQ98</f>
        <v/>
      </c>
      <c r="C498" t="str">
        <f>個人種目!AU98</f>
        <v/>
      </c>
      <c r="D498" t="str">
        <f t="shared" si="11"/>
        <v/>
      </c>
      <c r="E498">
        <v>0</v>
      </c>
      <c r="F498">
        <v>0</v>
      </c>
      <c r="G498" t="str">
        <f>個人種目!AY98</f>
        <v>999:99.99</v>
      </c>
    </row>
    <row r="499" spans="1:7" x14ac:dyDescent="0.15">
      <c r="A499" t="str">
        <f>IF(OR(個人種目!K99="",個人種目!L99=""),"",個人種目!AI99)</f>
        <v/>
      </c>
      <c r="B499" t="str">
        <f>個人種目!AQ99</f>
        <v/>
      </c>
      <c r="C499" t="str">
        <f>個人種目!AU99</f>
        <v/>
      </c>
      <c r="D499" t="str">
        <f t="shared" si="11"/>
        <v/>
      </c>
      <c r="E499">
        <v>0</v>
      </c>
      <c r="F499">
        <v>0</v>
      </c>
      <c r="G499" t="str">
        <f>個人種目!AY99</f>
        <v>999:99.99</v>
      </c>
    </row>
    <row r="500" spans="1:7" x14ac:dyDescent="0.15">
      <c r="A500" t="str">
        <f>IF(OR(個人種目!K100="",個人種目!L100=""),"",個人種目!AI100)</f>
        <v/>
      </c>
      <c r="B500" t="str">
        <f>個人種目!AQ100</f>
        <v/>
      </c>
      <c r="C500" t="str">
        <f>個人種目!AU100</f>
        <v/>
      </c>
      <c r="D500" t="str">
        <f t="shared" si="11"/>
        <v/>
      </c>
      <c r="E500">
        <v>0</v>
      </c>
      <c r="F500">
        <v>0</v>
      </c>
      <c r="G500" t="str">
        <f>個人種目!AY100</f>
        <v>999:99.99</v>
      </c>
    </row>
    <row r="501" spans="1:7" x14ac:dyDescent="0.15">
      <c r="A501" t="str">
        <f>IF(OR(個人種目!K101="",個人種目!L101=""),"",個人種目!AI101)</f>
        <v/>
      </c>
      <c r="B501" t="str">
        <f>個人種目!AQ101</f>
        <v/>
      </c>
      <c r="C501" t="str">
        <f>個人種目!AU101</f>
        <v/>
      </c>
      <c r="D501" t="str">
        <f t="shared" si="11"/>
        <v/>
      </c>
      <c r="E501">
        <v>0</v>
      </c>
      <c r="F501">
        <v>0</v>
      </c>
      <c r="G501" t="str">
        <f>個人種目!AY101</f>
        <v>999:99.99</v>
      </c>
    </row>
    <row r="502" spans="1:7" x14ac:dyDescent="0.15">
      <c r="A502" t="str">
        <f>IF(OR(個人種目!K102="",個人種目!L102=""),"",個人種目!AI102)</f>
        <v/>
      </c>
      <c r="B502" t="str">
        <f>個人種目!AQ102</f>
        <v/>
      </c>
      <c r="C502" t="str">
        <f>個人種目!AU102</f>
        <v/>
      </c>
      <c r="D502" t="str">
        <f t="shared" si="11"/>
        <v/>
      </c>
      <c r="E502">
        <v>0</v>
      </c>
      <c r="F502">
        <v>0</v>
      </c>
      <c r="G502" t="str">
        <f>個人種目!AY102</f>
        <v>999:99.99</v>
      </c>
    </row>
    <row r="503" spans="1:7" x14ac:dyDescent="0.15">
      <c r="A503" t="str">
        <f>IF(OR(個人種目!K103="",個人種目!L103=""),"",個人種目!AI103)</f>
        <v/>
      </c>
      <c r="B503" t="str">
        <f>個人種目!AQ103</f>
        <v/>
      </c>
      <c r="C503" t="str">
        <f>個人種目!AU103</f>
        <v/>
      </c>
      <c r="D503" t="str">
        <f t="shared" si="11"/>
        <v/>
      </c>
      <c r="E503">
        <v>0</v>
      </c>
      <c r="F503">
        <v>0</v>
      </c>
      <c r="G503" t="str">
        <f>個人種目!AY103</f>
        <v>999:99.99</v>
      </c>
    </row>
    <row r="504" spans="1:7" x14ac:dyDescent="0.15">
      <c r="A504" t="str">
        <f>IF(OR(個人種目!K104="",個人種目!L104=""),"",個人種目!AI104)</f>
        <v/>
      </c>
      <c r="B504" t="str">
        <f>個人種目!AQ104</f>
        <v/>
      </c>
      <c r="C504" t="str">
        <f>個人種目!AU104</f>
        <v/>
      </c>
      <c r="D504" t="str">
        <f t="shared" si="11"/>
        <v/>
      </c>
      <c r="E504">
        <v>0</v>
      </c>
      <c r="F504">
        <v>0</v>
      </c>
      <c r="G504" t="str">
        <f>個人種目!AY104</f>
        <v>999:99.99</v>
      </c>
    </row>
    <row r="505" spans="1:7" x14ac:dyDescent="0.15">
      <c r="A505" s="36" t="str">
        <f>IF(OR(個人種目!K105="",個人種目!L105=""),"",個人種目!AI105)</f>
        <v/>
      </c>
      <c r="B505" s="36" t="str">
        <f>個人種目!AQ105</f>
        <v/>
      </c>
      <c r="C505" s="36" t="str">
        <f>個人種目!AU105</f>
        <v/>
      </c>
      <c r="D505" s="36" t="str">
        <f>D101</f>
        <v/>
      </c>
      <c r="E505" s="36">
        <v>0</v>
      </c>
      <c r="F505" s="36">
        <v>0</v>
      </c>
      <c r="G505" s="36" t="str">
        <f>個人種目!AY105</f>
        <v>999:99.99</v>
      </c>
    </row>
    <row r="506" spans="1:7" x14ac:dyDescent="0.15">
      <c r="C506" s="40"/>
    </row>
    <row r="507" spans="1:7" x14ac:dyDescent="0.15">
      <c r="A507" s="36"/>
      <c r="B507" s="36"/>
      <c r="C507" s="36"/>
      <c r="D507" s="36"/>
      <c r="E507" s="36"/>
      <c r="F507" s="36"/>
      <c r="G507" s="36"/>
    </row>
    <row r="508" spans="1:7" x14ac:dyDescent="0.15">
      <c r="A508" t="str">
        <f>IF(OR(個人種目!K108="",個人種目!L108=""),"",個人種目!AI108)</f>
        <v/>
      </c>
      <c r="B508" t="str">
        <f>個人種目!AQ108</f>
        <v/>
      </c>
      <c r="C508" t="str">
        <f>個人種目!AU108</f>
        <v/>
      </c>
      <c r="D508" t="str">
        <f t="shared" ref="D508:D539" si="12">D104</f>
        <v/>
      </c>
      <c r="E508">
        <v>0</v>
      </c>
      <c r="F508">
        <v>5</v>
      </c>
      <c r="G508" t="str">
        <f>個人種目!AY108</f>
        <v>999:99.99</v>
      </c>
    </row>
    <row r="509" spans="1:7" x14ac:dyDescent="0.15">
      <c r="A509" t="str">
        <f>IF(OR(個人種目!K109="",個人種目!L109=""),"",個人種目!AI109)</f>
        <v/>
      </c>
      <c r="B509" t="str">
        <f>個人種目!AQ109</f>
        <v/>
      </c>
      <c r="C509" t="str">
        <f>個人種目!AU109</f>
        <v/>
      </c>
      <c r="D509" t="str">
        <f t="shared" si="12"/>
        <v/>
      </c>
      <c r="E509">
        <v>0</v>
      </c>
      <c r="F509">
        <v>5</v>
      </c>
      <c r="G509" t="str">
        <f>個人種目!AY109</f>
        <v>999:99.99</v>
      </c>
    </row>
    <row r="510" spans="1:7" x14ac:dyDescent="0.15">
      <c r="A510" t="str">
        <f>IF(OR(個人種目!K110="",個人種目!L110=""),"",個人種目!AI110)</f>
        <v/>
      </c>
      <c r="B510" t="str">
        <f>個人種目!AQ110</f>
        <v/>
      </c>
      <c r="C510" t="str">
        <f>個人種目!AU110</f>
        <v/>
      </c>
      <c r="D510" t="str">
        <f t="shared" si="12"/>
        <v/>
      </c>
      <c r="E510">
        <v>0</v>
      </c>
      <c r="F510">
        <v>5</v>
      </c>
      <c r="G510" t="str">
        <f>個人種目!AY110</f>
        <v>999:99.99</v>
      </c>
    </row>
    <row r="511" spans="1:7" x14ac:dyDescent="0.15">
      <c r="A511" t="str">
        <f>IF(OR(個人種目!K111="",個人種目!L111=""),"",個人種目!AI111)</f>
        <v/>
      </c>
      <c r="B511" t="str">
        <f>個人種目!AQ111</f>
        <v/>
      </c>
      <c r="C511" t="str">
        <f>個人種目!AU111</f>
        <v/>
      </c>
      <c r="D511" t="str">
        <f t="shared" si="12"/>
        <v/>
      </c>
      <c r="E511">
        <v>0</v>
      </c>
      <c r="F511">
        <v>5</v>
      </c>
      <c r="G511" t="str">
        <f>個人種目!AY111</f>
        <v>999:99.99</v>
      </c>
    </row>
    <row r="512" spans="1:7" x14ac:dyDescent="0.15">
      <c r="A512" t="str">
        <f>IF(OR(個人種目!K112="",個人種目!L112=""),"",個人種目!AI112)</f>
        <v/>
      </c>
      <c r="B512" t="str">
        <f>個人種目!AQ112</f>
        <v/>
      </c>
      <c r="C512" t="str">
        <f>個人種目!AU112</f>
        <v/>
      </c>
      <c r="D512" t="str">
        <f t="shared" si="12"/>
        <v/>
      </c>
      <c r="E512">
        <v>0</v>
      </c>
      <c r="F512">
        <v>5</v>
      </c>
      <c r="G512" t="str">
        <f>個人種目!AY112</f>
        <v>999:99.99</v>
      </c>
    </row>
    <row r="513" spans="1:7" x14ac:dyDescent="0.15">
      <c r="A513" t="str">
        <f>IF(OR(個人種目!K113="",個人種目!L113=""),"",個人種目!AI113)</f>
        <v/>
      </c>
      <c r="B513" t="str">
        <f>個人種目!AQ113</f>
        <v/>
      </c>
      <c r="C513" t="str">
        <f>個人種目!AU113</f>
        <v/>
      </c>
      <c r="D513" t="str">
        <f t="shared" si="12"/>
        <v/>
      </c>
      <c r="E513">
        <v>0</v>
      </c>
      <c r="F513">
        <v>5</v>
      </c>
      <c r="G513" t="str">
        <f>個人種目!AY113</f>
        <v>999:99.99</v>
      </c>
    </row>
    <row r="514" spans="1:7" x14ac:dyDescent="0.15">
      <c r="A514" t="str">
        <f>IF(OR(個人種目!K114="",個人種目!L114=""),"",個人種目!AI114)</f>
        <v/>
      </c>
      <c r="B514" t="str">
        <f>個人種目!AQ114</f>
        <v/>
      </c>
      <c r="C514" t="str">
        <f>個人種目!AU114</f>
        <v/>
      </c>
      <c r="D514" t="str">
        <f t="shared" si="12"/>
        <v/>
      </c>
      <c r="E514">
        <v>0</v>
      </c>
      <c r="F514">
        <v>5</v>
      </c>
      <c r="G514" t="str">
        <f>個人種目!AY114</f>
        <v>999:99.99</v>
      </c>
    </row>
    <row r="515" spans="1:7" x14ac:dyDescent="0.15">
      <c r="A515" t="str">
        <f>IF(OR(個人種目!K115="",個人種目!L115=""),"",個人種目!AI115)</f>
        <v/>
      </c>
      <c r="B515" t="str">
        <f>個人種目!AQ115</f>
        <v/>
      </c>
      <c r="C515" t="str">
        <f>個人種目!AU115</f>
        <v/>
      </c>
      <c r="D515" t="str">
        <f t="shared" si="12"/>
        <v/>
      </c>
      <c r="E515">
        <v>0</v>
      </c>
      <c r="F515">
        <v>5</v>
      </c>
      <c r="G515" t="str">
        <f>個人種目!AY115</f>
        <v>999:99.99</v>
      </c>
    </row>
    <row r="516" spans="1:7" x14ac:dyDescent="0.15">
      <c r="A516" t="str">
        <f>IF(OR(個人種目!K116="",個人種目!L116=""),"",個人種目!AI116)</f>
        <v/>
      </c>
      <c r="B516" t="str">
        <f>個人種目!AQ116</f>
        <v/>
      </c>
      <c r="C516" t="str">
        <f>個人種目!AU116</f>
        <v/>
      </c>
      <c r="D516" t="str">
        <f t="shared" si="12"/>
        <v/>
      </c>
      <c r="E516">
        <v>0</v>
      </c>
      <c r="F516">
        <v>5</v>
      </c>
      <c r="G516" t="str">
        <f>個人種目!AY116</f>
        <v>999:99.99</v>
      </c>
    </row>
    <row r="517" spans="1:7" x14ac:dyDescent="0.15">
      <c r="A517" t="str">
        <f>IF(OR(個人種目!K117="",個人種目!L117=""),"",個人種目!AI117)</f>
        <v/>
      </c>
      <c r="B517" t="str">
        <f>個人種目!AQ117</f>
        <v/>
      </c>
      <c r="C517" t="str">
        <f>個人種目!AU117</f>
        <v/>
      </c>
      <c r="D517" t="str">
        <f t="shared" si="12"/>
        <v/>
      </c>
      <c r="E517">
        <v>0</v>
      </c>
      <c r="F517">
        <v>5</v>
      </c>
      <c r="G517" t="str">
        <f>個人種目!AY117</f>
        <v>999:99.99</v>
      </c>
    </row>
    <row r="518" spans="1:7" x14ac:dyDescent="0.15">
      <c r="A518" t="str">
        <f>IF(OR(個人種目!K118="",個人種目!L118=""),"",個人種目!AI118)</f>
        <v/>
      </c>
      <c r="B518" t="str">
        <f>個人種目!AQ118</f>
        <v/>
      </c>
      <c r="C518" t="str">
        <f>個人種目!AU118</f>
        <v/>
      </c>
      <c r="D518" t="str">
        <f t="shared" si="12"/>
        <v/>
      </c>
      <c r="E518">
        <v>0</v>
      </c>
      <c r="F518">
        <v>5</v>
      </c>
      <c r="G518" t="str">
        <f>個人種目!AY118</f>
        <v>999:99.99</v>
      </c>
    </row>
    <row r="519" spans="1:7" x14ac:dyDescent="0.15">
      <c r="A519" t="str">
        <f>IF(OR(個人種目!K119="",個人種目!L119=""),"",個人種目!AI119)</f>
        <v/>
      </c>
      <c r="B519" t="str">
        <f>個人種目!AQ119</f>
        <v/>
      </c>
      <c r="C519" t="str">
        <f>個人種目!AU119</f>
        <v/>
      </c>
      <c r="D519" t="str">
        <f t="shared" si="12"/>
        <v/>
      </c>
      <c r="E519">
        <v>0</v>
      </c>
      <c r="F519">
        <v>5</v>
      </c>
      <c r="G519" t="str">
        <f>個人種目!AY119</f>
        <v>999:99.99</v>
      </c>
    </row>
    <row r="520" spans="1:7" x14ac:dyDescent="0.15">
      <c r="A520" t="str">
        <f>IF(OR(個人種目!K120="",個人種目!L120=""),"",個人種目!AI120)</f>
        <v/>
      </c>
      <c r="B520" t="str">
        <f>個人種目!AQ120</f>
        <v/>
      </c>
      <c r="C520" t="str">
        <f>個人種目!AU120</f>
        <v/>
      </c>
      <c r="D520" t="str">
        <f t="shared" si="12"/>
        <v/>
      </c>
      <c r="E520">
        <v>0</v>
      </c>
      <c r="F520">
        <v>5</v>
      </c>
      <c r="G520" t="str">
        <f>個人種目!AY120</f>
        <v>999:99.99</v>
      </c>
    </row>
    <row r="521" spans="1:7" x14ac:dyDescent="0.15">
      <c r="A521" t="str">
        <f>IF(OR(個人種目!K121="",個人種目!L121=""),"",個人種目!AI121)</f>
        <v/>
      </c>
      <c r="B521" t="str">
        <f>個人種目!AQ121</f>
        <v/>
      </c>
      <c r="C521" t="str">
        <f>個人種目!AU121</f>
        <v/>
      </c>
      <c r="D521" t="str">
        <f t="shared" si="12"/>
        <v/>
      </c>
      <c r="E521">
        <v>0</v>
      </c>
      <c r="F521">
        <v>5</v>
      </c>
      <c r="G521" t="str">
        <f>個人種目!AY121</f>
        <v>999:99.99</v>
      </c>
    </row>
    <row r="522" spans="1:7" x14ac:dyDescent="0.15">
      <c r="A522" t="str">
        <f>IF(OR(個人種目!K122="",個人種目!L122=""),"",個人種目!AI122)</f>
        <v/>
      </c>
      <c r="B522" t="str">
        <f>個人種目!AQ122</f>
        <v/>
      </c>
      <c r="C522" t="str">
        <f>個人種目!AU122</f>
        <v/>
      </c>
      <c r="D522" t="str">
        <f t="shared" si="12"/>
        <v/>
      </c>
      <c r="E522">
        <v>0</v>
      </c>
      <c r="F522">
        <v>5</v>
      </c>
      <c r="G522" t="str">
        <f>個人種目!AY122</f>
        <v>999:99.99</v>
      </c>
    </row>
    <row r="523" spans="1:7" x14ac:dyDescent="0.15">
      <c r="A523" t="str">
        <f>IF(OR(個人種目!K123="",個人種目!L123=""),"",個人種目!AI123)</f>
        <v/>
      </c>
      <c r="B523" t="str">
        <f>個人種目!AQ123</f>
        <v/>
      </c>
      <c r="C523" t="str">
        <f>個人種目!AU123</f>
        <v/>
      </c>
      <c r="D523" t="str">
        <f t="shared" si="12"/>
        <v/>
      </c>
      <c r="E523">
        <v>0</v>
      </c>
      <c r="F523">
        <v>5</v>
      </c>
      <c r="G523" t="str">
        <f>個人種目!AY123</f>
        <v>999:99.99</v>
      </c>
    </row>
    <row r="524" spans="1:7" x14ac:dyDescent="0.15">
      <c r="A524" t="str">
        <f>IF(OR(個人種目!K124="",個人種目!L124=""),"",個人種目!AI124)</f>
        <v/>
      </c>
      <c r="B524" t="str">
        <f>個人種目!AQ124</f>
        <v/>
      </c>
      <c r="C524" t="str">
        <f>個人種目!AU124</f>
        <v/>
      </c>
      <c r="D524" t="str">
        <f t="shared" si="12"/>
        <v/>
      </c>
      <c r="E524">
        <v>0</v>
      </c>
      <c r="F524">
        <v>5</v>
      </c>
      <c r="G524" t="str">
        <f>個人種目!AY124</f>
        <v>999:99.99</v>
      </c>
    </row>
    <row r="525" spans="1:7" x14ac:dyDescent="0.15">
      <c r="A525" t="str">
        <f>IF(OR(個人種目!K125="",個人種目!L125=""),"",個人種目!AI125)</f>
        <v/>
      </c>
      <c r="B525" t="str">
        <f>個人種目!AQ125</f>
        <v/>
      </c>
      <c r="C525" t="str">
        <f>個人種目!AU125</f>
        <v/>
      </c>
      <c r="D525" t="str">
        <f t="shared" si="12"/>
        <v/>
      </c>
      <c r="E525">
        <v>0</v>
      </c>
      <c r="F525">
        <v>5</v>
      </c>
      <c r="G525" t="str">
        <f>個人種目!AY125</f>
        <v>999:99.99</v>
      </c>
    </row>
    <row r="526" spans="1:7" x14ac:dyDescent="0.15">
      <c r="A526" t="str">
        <f>IF(OR(個人種目!K126="",個人種目!L126=""),"",個人種目!AI126)</f>
        <v/>
      </c>
      <c r="B526" t="str">
        <f>個人種目!AQ126</f>
        <v/>
      </c>
      <c r="C526" t="str">
        <f>個人種目!AU126</f>
        <v/>
      </c>
      <c r="D526" t="str">
        <f t="shared" si="12"/>
        <v/>
      </c>
      <c r="E526">
        <v>0</v>
      </c>
      <c r="F526">
        <v>5</v>
      </c>
      <c r="G526" t="str">
        <f>個人種目!AY126</f>
        <v>999:99.99</v>
      </c>
    </row>
    <row r="527" spans="1:7" x14ac:dyDescent="0.15">
      <c r="A527" t="str">
        <f>IF(OR(個人種目!K127="",個人種目!L127=""),"",個人種目!AI127)</f>
        <v/>
      </c>
      <c r="B527" t="str">
        <f>個人種目!AQ127</f>
        <v/>
      </c>
      <c r="C527" t="str">
        <f>個人種目!AU127</f>
        <v/>
      </c>
      <c r="D527" t="str">
        <f t="shared" si="12"/>
        <v/>
      </c>
      <c r="E527">
        <v>0</v>
      </c>
      <c r="F527">
        <v>5</v>
      </c>
      <c r="G527" t="str">
        <f>個人種目!AY127</f>
        <v>999:99.99</v>
      </c>
    </row>
    <row r="528" spans="1:7" x14ac:dyDescent="0.15">
      <c r="A528" t="str">
        <f>IF(OR(個人種目!K128="",個人種目!L128=""),"",個人種目!AI128)</f>
        <v/>
      </c>
      <c r="B528" t="str">
        <f>個人種目!AQ128</f>
        <v/>
      </c>
      <c r="C528" t="str">
        <f>個人種目!AU128</f>
        <v/>
      </c>
      <c r="D528" t="str">
        <f t="shared" si="12"/>
        <v/>
      </c>
      <c r="E528">
        <v>0</v>
      </c>
      <c r="F528">
        <v>5</v>
      </c>
      <c r="G528" t="str">
        <f>個人種目!AY128</f>
        <v>999:99.99</v>
      </c>
    </row>
    <row r="529" spans="1:7" x14ac:dyDescent="0.15">
      <c r="A529" t="str">
        <f>IF(OR(個人種目!K129="",個人種目!L129=""),"",個人種目!AI129)</f>
        <v/>
      </c>
      <c r="B529" t="str">
        <f>個人種目!AQ129</f>
        <v/>
      </c>
      <c r="C529" t="str">
        <f>個人種目!AU129</f>
        <v/>
      </c>
      <c r="D529" t="str">
        <f t="shared" si="12"/>
        <v/>
      </c>
      <c r="E529">
        <v>0</v>
      </c>
      <c r="F529">
        <v>5</v>
      </c>
      <c r="G529" t="str">
        <f>個人種目!AY129</f>
        <v>999:99.99</v>
      </c>
    </row>
    <row r="530" spans="1:7" x14ac:dyDescent="0.15">
      <c r="A530" t="str">
        <f>IF(OR(個人種目!K130="",個人種目!L130=""),"",個人種目!AI130)</f>
        <v/>
      </c>
      <c r="B530" t="str">
        <f>個人種目!AQ130</f>
        <v/>
      </c>
      <c r="C530" t="str">
        <f>個人種目!AU130</f>
        <v/>
      </c>
      <c r="D530" t="str">
        <f t="shared" si="12"/>
        <v/>
      </c>
      <c r="E530">
        <v>0</v>
      </c>
      <c r="F530">
        <v>5</v>
      </c>
      <c r="G530" t="str">
        <f>個人種目!AY130</f>
        <v>999:99.99</v>
      </c>
    </row>
    <row r="531" spans="1:7" x14ac:dyDescent="0.15">
      <c r="A531" t="str">
        <f>IF(OR(個人種目!K131="",個人種目!L131=""),"",個人種目!AI131)</f>
        <v/>
      </c>
      <c r="B531" t="str">
        <f>個人種目!AQ131</f>
        <v/>
      </c>
      <c r="C531" t="str">
        <f>個人種目!AU131</f>
        <v/>
      </c>
      <c r="D531" t="str">
        <f t="shared" si="12"/>
        <v/>
      </c>
      <c r="E531">
        <v>0</v>
      </c>
      <c r="F531">
        <v>5</v>
      </c>
      <c r="G531" t="str">
        <f>個人種目!AY131</f>
        <v>999:99.99</v>
      </c>
    </row>
    <row r="532" spans="1:7" x14ac:dyDescent="0.15">
      <c r="A532" t="str">
        <f>IF(OR(個人種目!K132="",個人種目!L132=""),"",個人種目!AI132)</f>
        <v/>
      </c>
      <c r="B532" t="str">
        <f>個人種目!AQ132</f>
        <v/>
      </c>
      <c r="C532" t="str">
        <f>個人種目!AU132</f>
        <v/>
      </c>
      <c r="D532" t="str">
        <f t="shared" si="12"/>
        <v/>
      </c>
      <c r="E532">
        <v>0</v>
      </c>
      <c r="F532">
        <v>5</v>
      </c>
      <c r="G532" t="str">
        <f>個人種目!AY132</f>
        <v>999:99.99</v>
      </c>
    </row>
    <row r="533" spans="1:7" x14ac:dyDescent="0.15">
      <c r="A533" t="str">
        <f>IF(OR(個人種目!K133="",個人種目!L133=""),"",個人種目!AI133)</f>
        <v/>
      </c>
      <c r="B533" t="str">
        <f>個人種目!AQ133</f>
        <v/>
      </c>
      <c r="C533" t="str">
        <f>個人種目!AU133</f>
        <v/>
      </c>
      <c r="D533" t="str">
        <f t="shared" si="12"/>
        <v/>
      </c>
      <c r="E533">
        <v>0</v>
      </c>
      <c r="F533">
        <v>5</v>
      </c>
      <c r="G533" t="str">
        <f>個人種目!AY133</f>
        <v>999:99.99</v>
      </c>
    </row>
    <row r="534" spans="1:7" x14ac:dyDescent="0.15">
      <c r="A534" t="str">
        <f>IF(OR(個人種目!K134="",個人種目!L134=""),"",個人種目!AI134)</f>
        <v/>
      </c>
      <c r="B534" t="str">
        <f>個人種目!AQ134</f>
        <v/>
      </c>
      <c r="C534" t="str">
        <f>個人種目!AU134</f>
        <v/>
      </c>
      <c r="D534" t="str">
        <f t="shared" si="12"/>
        <v/>
      </c>
      <c r="E534">
        <v>0</v>
      </c>
      <c r="F534">
        <v>5</v>
      </c>
      <c r="G534" t="str">
        <f>個人種目!AY134</f>
        <v>999:99.99</v>
      </c>
    </row>
    <row r="535" spans="1:7" x14ac:dyDescent="0.15">
      <c r="A535" t="str">
        <f>IF(OR(個人種目!K135="",個人種目!L135=""),"",個人種目!AI135)</f>
        <v/>
      </c>
      <c r="B535" t="str">
        <f>個人種目!AQ135</f>
        <v/>
      </c>
      <c r="C535" t="str">
        <f>個人種目!AU135</f>
        <v/>
      </c>
      <c r="D535" t="str">
        <f t="shared" si="12"/>
        <v/>
      </c>
      <c r="E535">
        <v>0</v>
      </c>
      <c r="F535">
        <v>5</v>
      </c>
      <c r="G535" t="str">
        <f>個人種目!AY135</f>
        <v>999:99.99</v>
      </c>
    </row>
    <row r="536" spans="1:7" x14ac:dyDescent="0.15">
      <c r="A536" t="str">
        <f>IF(OR(個人種目!K136="",個人種目!L136=""),"",個人種目!AI136)</f>
        <v/>
      </c>
      <c r="B536" t="str">
        <f>個人種目!AQ136</f>
        <v/>
      </c>
      <c r="C536" t="str">
        <f>個人種目!AU136</f>
        <v/>
      </c>
      <c r="D536" t="str">
        <f t="shared" si="12"/>
        <v/>
      </c>
      <c r="E536">
        <v>0</v>
      </c>
      <c r="F536">
        <v>5</v>
      </c>
      <c r="G536" t="str">
        <f>個人種目!AY136</f>
        <v>999:99.99</v>
      </c>
    </row>
    <row r="537" spans="1:7" x14ac:dyDescent="0.15">
      <c r="A537" t="str">
        <f>IF(OR(個人種目!K137="",個人種目!L137=""),"",個人種目!AI137)</f>
        <v/>
      </c>
      <c r="B537" t="str">
        <f>個人種目!AQ137</f>
        <v/>
      </c>
      <c r="C537" t="str">
        <f>個人種目!AU137</f>
        <v/>
      </c>
      <c r="D537" t="str">
        <f t="shared" si="12"/>
        <v/>
      </c>
      <c r="E537">
        <v>0</v>
      </c>
      <c r="F537">
        <v>5</v>
      </c>
      <c r="G537" t="str">
        <f>個人種目!AY137</f>
        <v>999:99.99</v>
      </c>
    </row>
    <row r="538" spans="1:7" x14ac:dyDescent="0.15">
      <c r="A538" t="str">
        <f>IF(OR(個人種目!K138="",個人種目!L138=""),"",個人種目!AI138)</f>
        <v/>
      </c>
      <c r="B538" t="str">
        <f>個人種目!AQ138</f>
        <v/>
      </c>
      <c r="C538" t="str">
        <f>個人種目!AU138</f>
        <v/>
      </c>
      <c r="D538" t="str">
        <f t="shared" si="12"/>
        <v/>
      </c>
      <c r="E538">
        <v>0</v>
      </c>
      <c r="F538">
        <v>5</v>
      </c>
      <c r="G538" t="str">
        <f>個人種目!AY138</f>
        <v>999:99.99</v>
      </c>
    </row>
    <row r="539" spans="1:7" x14ac:dyDescent="0.15">
      <c r="A539" t="str">
        <f>IF(OR(個人種目!K139="",個人種目!L139=""),"",個人種目!AI139)</f>
        <v/>
      </c>
      <c r="B539" t="str">
        <f>個人種目!AQ139</f>
        <v/>
      </c>
      <c r="C539" t="str">
        <f>個人種目!AU139</f>
        <v/>
      </c>
      <c r="D539" t="str">
        <f t="shared" si="12"/>
        <v/>
      </c>
      <c r="E539">
        <v>0</v>
      </c>
      <c r="F539">
        <v>5</v>
      </c>
      <c r="G539" t="str">
        <f>個人種目!AY139</f>
        <v>999:99.99</v>
      </c>
    </row>
    <row r="540" spans="1:7" x14ac:dyDescent="0.15">
      <c r="A540" t="str">
        <f>IF(OR(個人種目!K140="",個人種目!L140=""),"",個人種目!AI140)</f>
        <v/>
      </c>
      <c r="B540" t="str">
        <f>個人種目!AQ140</f>
        <v/>
      </c>
      <c r="C540" t="str">
        <f>個人種目!AU140</f>
        <v/>
      </c>
      <c r="D540" t="str">
        <f t="shared" ref="D540:D571" si="13">D136</f>
        <v/>
      </c>
      <c r="E540">
        <v>0</v>
      </c>
      <c r="F540">
        <v>5</v>
      </c>
      <c r="G540" t="str">
        <f>個人種目!AY140</f>
        <v>999:99.99</v>
      </c>
    </row>
    <row r="541" spans="1:7" x14ac:dyDescent="0.15">
      <c r="A541" t="str">
        <f>IF(OR(個人種目!K141="",個人種目!L141=""),"",個人種目!AI141)</f>
        <v/>
      </c>
      <c r="B541" t="str">
        <f>個人種目!AQ141</f>
        <v/>
      </c>
      <c r="C541" t="str">
        <f>個人種目!AU141</f>
        <v/>
      </c>
      <c r="D541" t="str">
        <f t="shared" si="13"/>
        <v/>
      </c>
      <c r="E541">
        <v>0</v>
      </c>
      <c r="F541">
        <v>5</v>
      </c>
      <c r="G541" t="str">
        <f>個人種目!AY141</f>
        <v>999:99.99</v>
      </c>
    </row>
    <row r="542" spans="1:7" x14ac:dyDescent="0.15">
      <c r="A542" t="str">
        <f>IF(OR(個人種目!K142="",個人種目!L142=""),"",個人種目!AI142)</f>
        <v/>
      </c>
      <c r="B542" t="str">
        <f>個人種目!AQ142</f>
        <v/>
      </c>
      <c r="C542" t="str">
        <f>個人種目!AU142</f>
        <v/>
      </c>
      <c r="D542" t="str">
        <f t="shared" si="13"/>
        <v/>
      </c>
      <c r="E542">
        <v>0</v>
      </c>
      <c r="F542">
        <v>5</v>
      </c>
      <c r="G542" t="str">
        <f>個人種目!AY142</f>
        <v>999:99.99</v>
      </c>
    </row>
    <row r="543" spans="1:7" x14ac:dyDescent="0.15">
      <c r="A543" t="str">
        <f>IF(OR(個人種目!K143="",個人種目!L143=""),"",個人種目!AI143)</f>
        <v/>
      </c>
      <c r="B543" t="str">
        <f>個人種目!AQ143</f>
        <v/>
      </c>
      <c r="C543" t="str">
        <f>個人種目!AU143</f>
        <v/>
      </c>
      <c r="D543" t="str">
        <f t="shared" si="13"/>
        <v/>
      </c>
      <c r="E543">
        <v>0</v>
      </c>
      <c r="F543">
        <v>5</v>
      </c>
      <c r="G543" t="str">
        <f>個人種目!AY143</f>
        <v>999:99.99</v>
      </c>
    </row>
    <row r="544" spans="1:7" x14ac:dyDescent="0.15">
      <c r="A544" t="str">
        <f>IF(OR(個人種目!K144="",個人種目!L144=""),"",個人種目!AI144)</f>
        <v/>
      </c>
      <c r="B544" t="str">
        <f>個人種目!AQ144</f>
        <v/>
      </c>
      <c r="C544" t="str">
        <f>個人種目!AU144</f>
        <v/>
      </c>
      <c r="D544" t="str">
        <f t="shared" si="13"/>
        <v/>
      </c>
      <c r="E544">
        <v>0</v>
      </c>
      <c r="F544">
        <v>5</v>
      </c>
      <c r="G544" t="str">
        <f>個人種目!AY144</f>
        <v>999:99.99</v>
      </c>
    </row>
    <row r="545" spans="1:7" x14ac:dyDescent="0.15">
      <c r="A545" t="str">
        <f>IF(OR(個人種目!K145="",個人種目!L145=""),"",個人種目!AI145)</f>
        <v/>
      </c>
      <c r="B545" t="str">
        <f>個人種目!AQ145</f>
        <v/>
      </c>
      <c r="C545" t="str">
        <f>個人種目!AU145</f>
        <v/>
      </c>
      <c r="D545" t="str">
        <f t="shared" si="13"/>
        <v/>
      </c>
      <c r="E545">
        <v>0</v>
      </c>
      <c r="F545">
        <v>5</v>
      </c>
      <c r="G545" t="str">
        <f>個人種目!AY145</f>
        <v>999:99.99</v>
      </c>
    </row>
    <row r="546" spans="1:7" x14ac:dyDescent="0.15">
      <c r="A546" t="str">
        <f>IF(OR(個人種目!K146="",個人種目!L146=""),"",個人種目!AI146)</f>
        <v/>
      </c>
      <c r="B546" t="str">
        <f>個人種目!AQ146</f>
        <v/>
      </c>
      <c r="C546" t="str">
        <f>個人種目!AU146</f>
        <v/>
      </c>
      <c r="D546" t="str">
        <f t="shared" si="13"/>
        <v/>
      </c>
      <c r="E546">
        <v>0</v>
      </c>
      <c r="F546">
        <v>5</v>
      </c>
      <c r="G546" t="str">
        <f>個人種目!AY146</f>
        <v>999:99.99</v>
      </c>
    </row>
    <row r="547" spans="1:7" x14ac:dyDescent="0.15">
      <c r="A547" t="str">
        <f>IF(OR(個人種目!K147="",個人種目!L147=""),"",個人種目!AI147)</f>
        <v/>
      </c>
      <c r="B547" t="str">
        <f>個人種目!AQ147</f>
        <v/>
      </c>
      <c r="C547" t="str">
        <f>個人種目!AU147</f>
        <v/>
      </c>
      <c r="D547" t="str">
        <f t="shared" si="13"/>
        <v/>
      </c>
      <c r="E547">
        <v>0</v>
      </c>
      <c r="F547">
        <v>5</v>
      </c>
      <c r="G547" t="str">
        <f>個人種目!AY147</f>
        <v>999:99.99</v>
      </c>
    </row>
    <row r="548" spans="1:7" x14ac:dyDescent="0.15">
      <c r="A548" t="str">
        <f>IF(OR(個人種目!K148="",個人種目!L148=""),"",個人種目!AI148)</f>
        <v/>
      </c>
      <c r="B548" t="str">
        <f>個人種目!AQ148</f>
        <v/>
      </c>
      <c r="C548" t="str">
        <f>個人種目!AU148</f>
        <v/>
      </c>
      <c r="D548" t="str">
        <f t="shared" si="13"/>
        <v/>
      </c>
      <c r="E548">
        <v>0</v>
      </c>
      <c r="F548">
        <v>5</v>
      </c>
      <c r="G548" t="str">
        <f>個人種目!AY148</f>
        <v>999:99.99</v>
      </c>
    </row>
    <row r="549" spans="1:7" x14ac:dyDescent="0.15">
      <c r="A549" t="str">
        <f>IF(OR(個人種目!K149="",個人種目!L149=""),"",個人種目!AI149)</f>
        <v/>
      </c>
      <c r="B549" t="str">
        <f>個人種目!AQ149</f>
        <v/>
      </c>
      <c r="C549" t="str">
        <f>個人種目!AU149</f>
        <v/>
      </c>
      <c r="D549" t="str">
        <f t="shared" si="13"/>
        <v/>
      </c>
      <c r="E549">
        <v>0</v>
      </c>
      <c r="F549">
        <v>5</v>
      </c>
      <c r="G549" t="str">
        <f>個人種目!AY149</f>
        <v>999:99.99</v>
      </c>
    </row>
    <row r="550" spans="1:7" x14ac:dyDescent="0.15">
      <c r="A550" t="str">
        <f>IF(OR(個人種目!K150="",個人種目!L150=""),"",個人種目!AI150)</f>
        <v/>
      </c>
      <c r="B550" t="str">
        <f>個人種目!AQ150</f>
        <v/>
      </c>
      <c r="C550" t="str">
        <f>個人種目!AU150</f>
        <v/>
      </c>
      <c r="D550" t="str">
        <f t="shared" si="13"/>
        <v/>
      </c>
      <c r="E550">
        <v>0</v>
      </c>
      <c r="F550">
        <v>5</v>
      </c>
      <c r="G550" t="str">
        <f>個人種目!AY150</f>
        <v>999:99.99</v>
      </c>
    </row>
    <row r="551" spans="1:7" x14ac:dyDescent="0.15">
      <c r="A551" t="str">
        <f>IF(OR(個人種目!K151="",個人種目!L151=""),"",個人種目!AI151)</f>
        <v/>
      </c>
      <c r="B551" t="str">
        <f>個人種目!AQ151</f>
        <v/>
      </c>
      <c r="C551" t="str">
        <f>個人種目!AU151</f>
        <v/>
      </c>
      <c r="D551" t="str">
        <f t="shared" si="13"/>
        <v/>
      </c>
      <c r="E551">
        <v>0</v>
      </c>
      <c r="F551">
        <v>5</v>
      </c>
      <c r="G551" t="str">
        <f>個人種目!AY151</f>
        <v>999:99.99</v>
      </c>
    </row>
    <row r="552" spans="1:7" x14ac:dyDescent="0.15">
      <c r="A552" t="str">
        <f>IF(OR(個人種目!K152="",個人種目!L152=""),"",個人種目!AI152)</f>
        <v/>
      </c>
      <c r="B552" t="str">
        <f>個人種目!AQ152</f>
        <v/>
      </c>
      <c r="C552" t="str">
        <f>個人種目!AU152</f>
        <v/>
      </c>
      <c r="D552" t="str">
        <f t="shared" si="13"/>
        <v/>
      </c>
      <c r="E552">
        <v>0</v>
      </c>
      <c r="F552">
        <v>5</v>
      </c>
      <c r="G552" t="str">
        <f>個人種目!AY152</f>
        <v>999:99.99</v>
      </c>
    </row>
    <row r="553" spans="1:7" x14ac:dyDescent="0.15">
      <c r="A553" t="str">
        <f>IF(OR(個人種目!K153="",個人種目!L153=""),"",個人種目!AI153)</f>
        <v/>
      </c>
      <c r="B553" t="str">
        <f>個人種目!AQ153</f>
        <v/>
      </c>
      <c r="C553" t="str">
        <f>個人種目!AU153</f>
        <v/>
      </c>
      <c r="D553" t="str">
        <f t="shared" si="13"/>
        <v/>
      </c>
      <c r="E553">
        <v>0</v>
      </c>
      <c r="F553">
        <v>5</v>
      </c>
      <c r="G553" t="str">
        <f>個人種目!AY153</f>
        <v>999:99.99</v>
      </c>
    </row>
    <row r="554" spans="1:7" x14ac:dyDescent="0.15">
      <c r="A554" t="str">
        <f>IF(OR(個人種目!K154="",個人種目!L154=""),"",個人種目!AI154)</f>
        <v/>
      </c>
      <c r="B554" t="str">
        <f>個人種目!AQ154</f>
        <v/>
      </c>
      <c r="C554" t="str">
        <f>個人種目!AU154</f>
        <v/>
      </c>
      <c r="D554" t="str">
        <f t="shared" si="13"/>
        <v/>
      </c>
      <c r="E554">
        <v>0</v>
      </c>
      <c r="F554">
        <v>5</v>
      </c>
      <c r="G554" t="str">
        <f>個人種目!AY154</f>
        <v>999:99.99</v>
      </c>
    </row>
    <row r="555" spans="1:7" x14ac:dyDescent="0.15">
      <c r="A555" t="str">
        <f>IF(OR(個人種目!K155="",個人種目!L155=""),"",個人種目!AI155)</f>
        <v/>
      </c>
      <c r="B555" t="str">
        <f>個人種目!AQ155</f>
        <v/>
      </c>
      <c r="C555" t="str">
        <f>個人種目!AU155</f>
        <v/>
      </c>
      <c r="D555" t="str">
        <f t="shared" si="13"/>
        <v/>
      </c>
      <c r="E555">
        <v>0</v>
      </c>
      <c r="F555">
        <v>5</v>
      </c>
      <c r="G555" t="str">
        <f>個人種目!AY155</f>
        <v>999:99.99</v>
      </c>
    </row>
    <row r="556" spans="1:7" x14ac:dyDescent="0.15">
      <c r="A556" t="str">
        <f>IF(OR(個人種目!K156="",個人種目!L156=""),"",個人種目!AI156)</f>
        <v/>
      </c>
      <c r="B556" t="str">
        <f>個人種目!AQ156</f>
        <v/>
      </c>
      <c r="C556" t="str">
        <f>個人種目!AU156</f>
        <v/>
      </c>
      <c r="D556" t="str">
        <f t="shared" si="13"/>
        <v/>
      </c>
      <c r="E556">
        <v>0</v>
      </c>
      <c r="F556">
        <v>5</v>
      </c>
      <c r="G556" t="str">
        <f>個人種目!AY156</f>
        <v>999:99.99</v>
      </c>
    </row>
    <row r="557" spans="1:7" x14ac:dyDescent="0.15">
      <c r="A557" t="str">
        <f>IF(OR(個人種目!K157="",個人種目!L157=""),"",個人種目!AI157)</f>
        <v/>
      </c>
      <c r="B557" t="str">
        <f>個人種目!AQ157</f>
        <v/>
      </c>
      <c r="C557" t="str">
        <f>個人種目!AU157</f>
        <v/>
      </c>
      <c r="D557" t="str">
        <f t="shared" si="13"/>
        <v/>
      </c>
      <c r="E557">
        <v>0</v>
      </c>
      <c r="F557">
        <v>5</v>
      </c>
      <c r="G557" t="str">
        <f>個人種目!AY157</f>
        <v>999:99.99</v>
      </c>
    </row>
    <row r="558" spans="1:7" x14ac:dyDescent="0.15">
      <c r="A558" t="str">
        <f>IF(OR(個人種目!K158="",個人種目!L158=""),"",個人種目!AI158)</f>
        <v/>
      </c>
      <c r="B558" t="str">
        <f>個人種目!AQ158</f>
        <v/>
      </c>
      <c r="C558" t="str">
        <f>個人種目!AU158</f>
        <v/>
      </c>
      <c r="D558" t="str">
        <f t="shared" si="13"/>
        <v/>
      </c>
      <c r="E558">
        <v>0</v>
      </c>
      <c r="F558">
        <v>5</v>
      </c>
      <c r="G558" t="str">
        <f>個人種目!AY158</f>
        <v>999:99.99</v>
      </c>
    </row>
    <row r="559" spans="1:7" x14ac:dyDescent="0.15">
      <c r="A559" t="str">
        <f>IF(OR(個人種目!K159="",個人種目!L159=""),"",個人種目!AI159)</f>
        <v/>
      </c>
      <c r="B559" t="str">
        <f>個人種目!AQ159</f>
        <v/>
      </c>
      <c r="C559" t="str">
        <f>個人種目!AU159</f>
        <v/>
      </c>
      <c r="D559" t="str">
        <f t="shared" si="13"/>
        <v/>
      </c>
      <c r="E559">
        <v>0</v>
      </c>
      <c r="F559">
        <v>5</v>
      </c>
      <c r="G559" t="str">
        <f>個人種目!AY159</f>
        <v>999:99.99</v>
      </c>
    </row>
    <row r="560" spans="1:7" x14ac:dyDescent="0.15">
      <c r="A560" t="str">
        <f>IF(OR(個人種目!K160="",個人種目!L160=""),"",個人種目!AI160)</f>
        <v/>
      </c>
      <c r="B560" t="str">
        <f>個人種目!AQ160</f>
        <v/>
      </c>
      <c r="C560" t="str">
        <f>個人種目!AU160</f>
        <v/>
      </c>
      <c r="D560" t="str">
        <f t="shared" si="13"/>
        <v/>
      </c>
      <c r="E560">
        <v>0</v>
      </c>
      <c r="F560">
        <v>5</v>
      </c>
      <c r="G560" t="str">
        <f>個人種目!AY160</f>
        <v>999:99.99</v>
      </c>
    </row>
    <row r="561" spans="1:7" x14ac:dyDescent="0.15">
      <c r="A561" t="str">
        <f>IF(OR(個人種目!K161="",個人種目!L161=""),"",個人種目!AI161)</f>
        <v/>
      </c>
      <c r="B561" t="str">
        <f>個人種目!AQ161</f>
        <v/>
      </c>
      <c r="C561" t="str">
        <f>個人種目!AU161</f>
        <v/>
      </c>
      <c r="D561" t="str">
        <f t="shared" si="13"/>
        <v/>
      </c>
      <c r="E561">
        <v>0</v>
      </c>
      <c r="F561">
        <v>5</v>
      </c>
      <c r="G561" t="str">
        <f>個人種目!AY161</f>
        <v>999:99.99</v>
      </c>
    </row>
    <row r="562" spans="1:7" x14ac:dyDescent="0.15">
      <c r="A562" t="str">
        <f>IF(OR(個人種目!K162="",個人種目!L162=""),"",個人種目!AI162)</f>
        <v/>
      </c>
      <c r="B562" t="str">
        <f>個人種目!AQ162</f>
        <v/>
      </c>
      <c r="C562" t="str">
        <f>個人種目!AU162</f>
        <v/>
      </c>
      <c r="D562" t="str">
        <f t="shared" si="13"/>
        <v/>
      </c>
      <c r="E562">
        <v>0</v>
      </c>
      <c r="F562">
        <v>5</v>
      </c>
      <c r="G562" t="str">
        <f>個人種目!AY162</f>
        <v>999:99.99</v>
      </c>
    </row>
    <row r="563" spans="1:7" x14ac:dyDescent="0.15">
      <c r="A563" t="str">
        <f>IF(OR(個人種目!K163="",個人種目!L163=""),"",個人種目!AI163)</f>
        <v/>
      </c>
      <c r="B563" t="str">
        <f>個人種目!AQ163</f>
        <v/>
      </c>
      <c r="C563" t="str">
        <f>個人種目!AU163</f>
        <v/>
      </c>
      <c r="D563" t="str">
        <f t="shared" si="13"/>
        <v/>
      </c>
      <c r="E563">
        <v>0</v>
      </c>
      <c r="F563">
        <v>5</v>
      </c>
      <c r="G563" t="str">
        <f>個人種目!AY163</f>
        <v>999:99.99</v>
      </c>
    </row>
    <row r="564" spans="1:7" x14ac:dyDescent="0.15">
      <c r="A564" t="str">
        <f>IF(OR(個人種目!K164="",個人種目!L164=""),"",個人種目!AI164)</f>
        <v/>
      </c>
      <c r="B564" t="str">
        <f>個人種目!AQ164</f>
        <v/>
      </c>
      <c r="C564" t="str">
        <f>個人種目!AU164</f>
        <v/>
      </c>
      <c r="D564" t="str">
        <f t="shared" si="13"/>
        <v/>
      </c>
      <c r="E564">
        <v>0</v>
      </c>
      <c r="F564">
        <v>5</v>
      </c>
      <c r="G564" t="str">
        <f>個人種目!AY164</f>
        <v>999:99.99</v>
      </c>
    </row>
    <row r="565" spans="1:7" x14ac:dyDescent="0.15">
      <c r="A565" t="str">
        <f>IF(OR(個人種目!K165="",個人種目!L165=""),"",個人種目!AI165)</f>
        <v/>
      </c>
      <c r="B565" t="str">
        <f>個人種目!AQ165</f>
        <v/>
      </c>
      <c r="C565" t="str">
        <f>個人種目!AU165</f>
        <v/>
      </c>
      <c r="D565" t="str">
        <f t="shared" si="13"/>
        <v/>
      </c>
      <c r="E565">
        <v>0</v>
      </c>
      <c r="F565">
        <v>5</v>
      </c>
      <c r="G565" t="str">
        <f>個人種目!AY165</f>
        <v>999:99.99</v>
      </c>
    </row>
    <row r="566" spans="1:7" x14ac:dyDescent="0.15">
      <c r="A566" t="str">
        <f>IF(OR(個人種目!K166="",個人種目!L166=""),"",個人種目!AI166)</f>
        <v/>
      </c>
      <c r="B566" t="str">
        <f>個人種目!AQ166</f>
        <v/>
      </c>
      <c r="C566" t="str">
        <f>個人種目!AU166</f>
        <v/>
      </c>
      <c r="D566" t="str">
        <f t="shared" si="13"/>
        <v/>
      </c>
      <c r="E566">
        <v>0</v>
      </c>
      <c r="F566">
        <v>5</v>
      </c>
      <c r="G566" t="str">
        <f>個人種目!AY166</f>
        <v>999:99.99</v>
      </c>
    </row>
    <row r="567" spans="1:7" x14ac:dyDescent="0.15">
      <c r="A567" t="str">
        <f>IF(OR(個人種目!K167="",個人種目!L167=""),"",個人種目!AI167)</f>
        <v/>
      </c>
      <c r="B567" t="str">
        <f>個人種目!AQ167</f>
        <v/>
      </c>
      <c r="C567" t="str">
        <f>個人種目!AU167</f>
        <v/>
      </c>
      <c r="D567" t="str">
        <f t="shared" si="13"/>
        <v/>
      </c>
      <c r="E567">
        <v>0</v>
      </c>
      <c r="F567">
        <v>5</v>
      </c>
      <c r="G567" t="str">
        <f>個人種目!AY167</f>
        <v>999:99.99</v>
      </c>
    </row>
    <row r="568" spans="1:7" x14ac:dyDescent="0.15">
      <c r="A568" t="str">
        <f>IF(OR(個人種目!K168="",個人種目!L168=""),"",個人種目!AI168)</f>
        <v/>
      </c>
      <c r="B568" t="str">
        <f>個人種目!AQ168</f>
        <v/>
      </c>
      <c r="C568" t="str">
        <f>個人種目!AU168</f>
        <v/>
      </c>
      <c r="D568" t="str">
        <f t="shared" si="13"/>
        <v/>
      </c>
      <c r="E568">
        <v>0</v>
      </c>
      <c r="F568">
        <v>5</v>
      </c>
      <c r="G568" t="str">
        <f>個人種目!AY168</f>
        <v>999:99.99</v>
      </c>
    </row>
    <row r="569" spans="1:7" x14ac:dyDescent="0.15">
      <c r="A569" t="str">
        <f>IF(OR(個人種目!K169="",個人種目!L169=""),"",個人種目!AI169)</f>
        <v/>
      </c>
      <c r="B569" t="str">
        <f>個人種目!AQ169</f>
        <v/>
      </c>
      <c r="C569" t="str">
        <f>個人種目!AU169</f>
        <v/>
      </c>
      <c r="D569" t="str">
        <f t="shared" si="13"/>
        <v/>
      </c>
      <c r="E569">
        <v>0</v>
      </c>
      <c r="F569">
        <v>5</v>
      </c>
      <c r="G569" t="str">
        <f>個人種目!AY169</f>
        <v>999:99.99</v>
      </c>
    </row>
    <row r="570" spans="1:7" x14ac:dyDescent="0.15">
      <c r="A570" t="str">
        <f>IF(OR(個人種目!K170="",個人種目!L170=""),"",個人種目!AI170)</f>
        <v/>
      </c>
      <c r="B570" t="str">
        <f>個人種目!AQ170</f>
        <v/>
      </c>
      <c r="C570" t="str">
        <f>個人種目!AU170</f>
        <v/>
      </c>
      <c r="D570" t="str">
        <f t="shared" si="13"/>
        <v/>
      </c>
      <c r="E570">
        <v>0</v>
      </c>
      <c r="F570">
        <v>5</v>
      </c>
      <c r="G570" t="str">
        <f>個人種目!AY170</f>
        <v>999:99.99</v>
      </c>
    </row>
    <row r="571" spans="1:7" x14ac:dyDescent="0.15">
      <c r="A571" t="str">
        <f>IF(OR(個人種目!K171="",個人種目!L171=""),"",個人種目!AI171)</f>
        <v/>
      </c>
      <c r="B571" t="str">
        <f>個人種目!AQ171</f>
        <v/>
      </c>
      <c r="C571" t="str">
        <f>個人種目!AU171</f>
        <v/>
      </c>
      <c r="D571" t="str">
        <f t="shared" si="13"/>
        <v/>
      </c>
      <c r="E571">
        <v>0</v>
      </c>
      <c r="F571">
        <v>5</v>
      </c>
      <c r="G571" t="str">
        <f>個人種目!AY171</f>
        <v>999:99.99</v>
      </c>
    </row>
    <row r="572" spans="1:7" x14ac:dyDescent="0.15">
      <c r="A572" t="str">
        <f>IF(OR(個人種目!K172="",個人種目!L172=""),"",個人種目!AI172)</f>
        <v/>
      </c>
      <c r="B572" t="str">
        <f>個人種目!AQ172</f>
        <v/>
      </c>
      <c r="C572" t="str">
        <f>個人種目!AU172</f>
        <v/>
      </c>
      <c r="D572" t="str">
        <f t="shared" ref="D572:D586" si="14">D168</f>
        <v/>
      </c>
      <c r="E572">
        <v>0</v>
      </c>
      <c r="F572">
        <v>5</v>
      </c>
      <c r="G572" t="str">
        <f>個人種目!AY172</f>
        <v>999:99.99</v>
      </c>
    </row>
    <row r="573" spans="1:7" x14ac:dyDescent="0.15">
      <c r="A573" t="str">
        <f>IF(OR(個人種目!K173="",個人種目!L173=""),"",個人種目!AI173)</f>
        <v/>
      </c>
      <c r="B573" t="str">
        <f>個人種目!AQ173</f>
        <v/>
      </c>
      <c r="C573" t="str">
        <f>個人種目!AU173</f>
        <v/>
      </c>
      <c r="D573" t="str">
        <f t="shared" si="14"/>
        <v/>
      </c>
      <c r="E573">
        <v>0</v>
      </c>
      <c r="F573">
        <v>5</v>
      </c>
      <c r="G573" t="str">
        <f>個人種目!AY173</f>
        <v>999:99.99</v>
      </c>
    </row>
    <row r="574" spans="1:7" x14ac:dyDescent="0.15">
      <c r="A574" t="str">
        <f>IF(OR(個人種目!K174="",個人種目!L174=""),"",個人種目!AI174)</f>
        <v/>
      </c>
      <c r="B574" t="str">
        <f>個人種目!AQ174</f>
        <v/>
      </c>
      <c r="C574" t="str">
        <f>個人種目!AU174</f>
        <v/>
      </c>
      <c r="D574" t="str">
        <f t="shared" si="14"/>
        <v/>
      </c>
      <c r="E574">
        <v>0</v>
      </c>
      <c r="F574">
        <v>5</v>
      </c>
      <c r="G574" t="str">
        <f>個人種目!AY174</f>
        <v>999:99.99</v>
      </c>
    </row>
    <row r="575" spans="1:7" x14ac:dyDescent="0.15">
      <c r="A575" t="str">
        <f>IF(OR(個人種目!K175="",個人種目!L175=""),"",個人種目!AI175)</f>
        <v/>
      </c>
      <c r="B575" t="str">
        <f>個人種目!AQ175</f>
        <v/>
      </c>
      <c r="C575" t="str">
        <f>個人種目!AU175</f>
        <v/>
      </c>
      <c r="D575" t="str">
        <f t="shared" si="14"/>
        <v/>
      </c>
      <c r="E575">
        <v>0</v>
      </c>
      <c r="F575">
        <v>5</v>
      </c>
      <c r="G575" t="str">
        <f>個人種目!AY175</f>
        <v>999:99.99</v>
      </c>
    </row>
    <row r="576" spans="1:7" x14ac:dyDescent="0.15">
      <c r="A576" t="str">
        <f>IF(OR(個人種目!K176="",個人種目!L176=""),"",個人種目!AI176)</f>
        <v/>
      </c>
      <c r="B576" t="str">
        <f>個人種目!AQ176</f>
        <v/>
      </c>
      <c r="C576" t="str">
        <f>個人種目!AU176</f>
        <v/>
      </c>
      <c r="D576" t="str">
        <f t="shared" si="14"/>
        <v/>
      </c>
      <c r="E576">
        <v>0</v>
      </c>
      <c r="F576">
        <v>5</v>
      </c>
      <c r="G576" t="str">
        <f>個人種目!AY176</f>
        <v>999:99.99</v>
      </c>
    </row>
    <row r="577" spans="1:7" x14ac:dyDescent="0.15">
      <c r="A577" t="str">
        <f>IF(OR(個人種目!K177="",個人種目!L177=""),"",個人種目!AI177)</f>
        <v/>
      </c>
      <c r="B577" t="str">
        <f>個人種目!AQ177</f>
        <v/>
      </c>
      <c r="C577" t="str">
        <f>個人種目!AU177</f>
        <v/>
      </c>
      <c r="D577" t="str">
        <f t="shared" si="14"/>
        <v/>
      </c>
      <c r="E577">
        <v>0</v>
      </c>
      <c r="F577">
        <v>5</v>
      </c>
      <c r="G577" t="str">
        <f>個人種目!AY177</f>
        <v>999:99.99</v>
      </c>
    </row>
    <row r="578" spans="1:7" x14ac:dyDescent="0.15">
      <c r="A578" t="str">
        <f>IF(OR(個人種目!K178="",個人種目!L178=""),"",個人種目!AI178)</f>
        <v/>
      </c>
      <c r="B578" t="str">
        <f>個人種目!AQ178</f>
        <v/>
      </c>
      <c r="C578" t="str">
        <f>個人種目!AU178</f>
        <v/>
      </c>
      <c r="D578" t="str">
        <f t="shared" si="14"/>
        <v/>
      </c>
      <c r="E578">
        <v>0</v>
      </c>
      <c r="F578">
        <v>5</v>
      </c>
      <c r="G578" t="str">
        <f>個人種目!AY178</f>
        <v>999:99.99</v>
      </c>
    </row>
    <row r="579" spans="1:7" x14ac:dyDescent="0.15">
      <c r="A579" t="str">
        <f>IF(OR(個人種目!K179="",個人種目!L179=""),"",個人種目!AI179)</f>
        <v/>
      </c>
      <c r="B579" t="str">
        <f>個人種目!AQ179</f>
        <v/>
      </c>
      <c r="C579" t="str">
        <f>個人種目!AU179</f>
        <v/>
      </c>
      <c r="D579" t="str">
        <f t="shared" si="14"/>
        <v/>
      </c>
      <c r="E579">
        <v>0</v>
      </c>
      <c r="F579">
        <v>5</v>
      </c>
      <c r="G579" t="str">
        <f>個人種目!AY179</f>
        <v>999:99.99</v>
      </c>
    </row>
    <row r="580" spans="1:7" x14ac:dyDescent="0.15">
      <c r="A580" t="str">
        <f>IF(OR(個人種目!K180="",個人種目!L180=""),"",個人種目!AI180)</f>
        <v/>
      </c>
      <c r="B580" t="str">
        <f>個人種目!AQ180</f>
        <v/>
      </c>
      <c r="C580" t="str">
        <f>個人種目!AU180</f>
        <v/>
      </c>
      <c r="D580" t="str">
        <f t="shared" si="14"/>
        <v/>
      </c>
      <c r="E580">
        <v>0</v>
      </c>
      <c r="F580">
        <v>5</v>
      </c>
      <c r="G580" t="str">
        <f>個人種目!AY180</f>
        <v>999:99.99</v>
      </c>
    </row>
    <row r="581" spans="1:7" x14ac:dyDescent="0.15">
      <c r="A581" t="str">
        <f>IF(OR(個人種目!K181="",個人種目!L181=""),"",個人種目!AI181)</f>
        <v/>
      </c>
      <c r="B581" t="str">
        <f>個人種目!AQ181</f>
        <v/>
      </c>
      <c r="C581" t="str">
        <f>個人種目!AU181</f>
        <v/>
      </c>
      <c r="D581" t="str">
        <f t="shared" si="14"/>
        <v/>
      </c>
      <c r="E581">
        <v>0</v>
      </c>
      <c r="F581">
        <v>5</v>
      </c>
      <c r="G581" t="str">
        <f>個人種目!AY181</f>
        <v>999:99.99</v>
      </c>
    </row>
    <row r="582" spans="1:7" x14ac:dyDescent="0.15">
      <c r="A582" t="str">
        <f>IF(OR(個人種目!K182="",個人種目!L182=""),"",個人種目!AI182)</f>
        <v/>
      </c>
      <c r="B582" t="str">
        <f>個人種目!AQ182</f>
        <v/>
      </c>
      <c r="C582" t="str">
        <f>個人種目!AU182</f>
        <v/>
      </c>
      <c r="D582" t="str">
        <f t="shared" si="14"/>
        <v/>
      </c>
      <c r="E582">
        <v>0</v>
      </c>
      <c r="F582">
        <v>5</v>
      </c>
      <c r="G582" t="str">
        <f>個人種目!AY182</f>
        <v>999:99.99</v>
      </c>
    </row>
    <row r="583" spans="1:7" x14ac:dyDescent="0.15">
      <c r="A583" t="str">
        <f>IF(OR(個人種目!K183="",個人種目!L183=""),"",個人種目!AI183)</f>
        <v/>
      </c>
      <c r="B583" t="str">
        <f>個人種目!AQ183</f>
        <v/>
      </c>
      <c r="C583" t="str">
        <f>個人種目!AU183</f>
        <v/>
      </c>
      <c r="D583" t="str">
        <f t="shared" si="14"/>
        <v/>
      </c>
      <c r="E583">
        <v>0</v>
      </c>
      <c r="F583">
        <v>5</v>
      </c>
      <c r="G583" t="str">
        <f>個人種目!AY183</f>
        <v>999:99.99</v>
      </c>
    </row>
    <row r="584" spans="1:7" x14ac:dyDescent="0.15">
      <c r="A584" t="str">
        <f>IF(OR(個人種目!K184="",個人種目!L184=""),"",個人種目!AI184)</f>
        <v/>
      </c>
      <c r="B584" t="str">
        <f>個人種目!AQ184</f>
        <v/>
      </c>
      <c r="C584" t="str">
        <f>個人種目!AU184</f>
        <v/>
      </c>
      <c r="D584" t="str">
        <f t="shared" si="14"/>
        <v/>
      </c>
      <c r="E584">
        <v>0</v>
      </c>
      <c r="F584">
        <v>5</v>
      </c>
      <c r="G584" t="str">
        <f>個人種目!AY184</f>
        <v>999:99.99</v>
      </c>
    </row>
    <row r="585" spans="1:7" x14ac:dyDescent="0.15">
      <c r="A585" t="str">
        <f>IF(OR(個人種目!K185="",個人種目!L185=""),"",個人種目!AI185)</f>
        <v/>
      </c>
      <c r="B585" t="str">
        <f>個人種目!AQ185</f>
        <v/>
      </c>
      <c r="C585" t="str">
        <f>個人種目!AU185</f>
        <v/>
      </c>
      <c r="D585" t="str">
        <f t="shared" si="14"/>
        <v/>
      </c>
      <c r="E585">
        <v>0</v>
      </c>
      <c r="F585">
        <v>5</v>
      </c>
      <c r="G585" t="str">
        <f>個人種目!AY185</f>
        <v>999:99.99</v>
      </c>
    </row>
    <row r="586" spans="1:7" x14ac:dyDescent="0.15">
      <c r="A586" t="str">
        <f>IF(OR(個人種目!K186="",個人種目!L186=""),"",個人種目!AI186)</f>
        <v/>
      </c>
      <c r="B586" t="str">
        <f>個人種目!AQ186</f>
        <v/>
      </c>
      <c r="C586" t="str">
        <f>個人種目!AU186</f>
        <v/>
      </c>
      <c r="D586" t="str">
        <f t="shared" si="14"/>
        <v/>
      </c>
      <c r="E586">
        <v>0</v>
      </c>
      <c r="F586">
        <v>5</v>
      </c>
      <c r="G586" t="str">
        <f>個人種目!AY186</f>
        <v>999:99.99</v>
      </c>
    </row>
    <row r="587" spans="1:7" x14ac:dyDescent="0.15">
      <c r="A587" t="str">
        <f>IF(OR(個人種目!K187="",個人種目!L187=""),"",個人種目!AI187)</f>
        <v/>
      </c>
      <c r="B587" t="str">
        <f>個人種目!AQ187</f>
        <v/>
      </c>
      <c r="C587" t="str">
        <f>個人種目!AU187</f>
        <v/>
      </c>
      <c r="D587" t="str">
        <f t="shared" ref="D587:D606" si="15">D183</f>
        <v/>
      </c>
      <c r="E587">
        <v>0</v>
      </c>
      <c r="F587">
        <v>5</v>
      </c>
      <c r="G587" t="str">
        <f>個人種目!AY187</f>
        <v>999:99.99</v>
      </c>
    </row>
    <row r="588" spans="1:7" x14ac:dyDescent="0.15">
      <c r="A588" t="str">
        <f>IF(OR(個人種目!K188="",個人種目!L188=""),"",個人種目!AI188)</f>
        <v/>
      </c>
      <c r="B588" t="str">
        <f>個人種目!AQ188</f>
        <v/>
      </c>
      <c r="C588" t="str">
        <f>個人種目!AU188</f>
        <v/>
      </c>
      <c r="D588" t="str">
        <f t="shared" si="15"/>
        <v/>
      </c>
      <c r="E588">
        <v>0</v>
      </c>
      <c r="F588">
        <v>5</v>
      </c>
      <c r="G588" t="str">
        <f>個人種目!AY188</f>
        <v>999:99.99</v>
      </c>
    </row>
    <row r="589" spans="1:7" x14ac:dyDescent="0.15">
      <c r="A589" t="str">
        <f>IF(OR(個人種目!K189="",個人種目!L189=""),"",個人種目!AI189)</f>
        <v/>
      </c>
      <c r="B589" t="str">
        <f>個人種目!AQ189</f>
        <v/>
      </c>
      <c r="C589" t="str">
        <f>個人種目!AU189</f>
        <v/>
      </c>
      <c r="D589" t="str">
        <f t="shared" si="15"/>
        <v/>
      </c>
      <c r="E589">
        <v>0</v>
      </c>
      <c r="F589">
        <v>5</v>
      </c>
      <c r="G589" t="str">
        <f>個人種目!AY189</f>
        <v>999:99.99</v>
      </c>
    </row>
    <row r="590" spans="1:7" x14ac:dyDescent="0.15">
      <c r="A590" t="str">
        <f>IF(OR(個人種目!K190="",個人種目!L190=""),"",個人種目!AI190)</f>
        <v/>
      </c>
      <c r="B590" t="str">
        <f>個人種目!AQ190</f>
        <v/>
      </c>
      <c r="C590" t="str">
        <f>個人種目!AU190</f>
        <v/>
      </c>
      <c r="D590" t="str">
        <f t="shared" si="15"/>
        <v/>
      </c>
      <c r="E590">
        <v>0</v>
      </c>
      <c r="F590">
        <v>5</v>
      </c>
      <c r="G590" t="str">
        <f>個人種目!AY190</f>
        <v>999:99.99</v>
      </c>
    </row>
    <row r="591" spans="1:7" x14ac:dyDescent="0.15">
      <c r="A591" t="str">
        <f>IF(OR(個人種目!K191="",個人種目!L191=""),"",個人種目!AI191)</f>
        <v/>
      </c>
      <c r="B591" t="str">
        <f>個人種目!AQ191</f>
        <v/>
      </c>
      <c r="C591" t="str">
        <f>個人種目!AU191</f>
        <v/>
      </c>
      <c r="D591" t="str">
        <f t="shared" si="15"/>
        <v/>
      </c>
      <c r="E591">
        <v>0</v>
      </c>
      <c r="F591">
        <v>5</v>
      </c>
      <c r="G591" t="str">
        <f>個人種目!AY191</f>
        <v>999:99.99</v>
      </c>
    </row>
    <row r="592" spans="1:7" x14ac:dyDescent="0.15">
      <c r="A592" t="str">
        <f>IF(OR(個人種目!K192="",個人種目!L192=""),"",個人種目!AI192)</f>
        <v/>
      </c>
      <c r="B592" t="str">
        <f>個人種目!AQ192</f>
        <v/>
      </c>
      <c r="C592" t="str">
        <f>個人種目!AU192</f>
        <v/>
      </c>
      <c r="D592" t="str">
        <f t="shared" si="15"/>
        <v/>
      </c>
      <c r="E592">
        <v>0</v>
      </c>
      <c r="F592">
        <v>5</v>
      </c>
      <c r="G592" t="str">
        <f>個人種目!AY192</f>
        <v>999:99.99</v>
      </c>
    </row>
    <row r="593" spans="1:7" x14ac:dyDescent="0.15">
      <c r="A593" t="str">
        <f>IF(OR(個人種目!K193="",個人種目!L193=""),"",個人種目!AI193)</f>
        <v/>
      </c>
      <c r="B593" t="str">
        <f>個人種目!AQ193</f>
        <v/>
      </c>
      <c r="C593" t="str">
        <f>個人種目!AU193</f>
        <v/>
      </c>
      <c r="D593" t="str">
        <f t="shared" si="15"/>
        <v/>
      </c>
      <c r="E593">
        <v>0</v>
      </c>
      <c r="F593">
        <v>5</v>
      </c>
      <c r="G593" t="str">
        <f>個人種目!AY193</f>
        <v>999:99.99</v>
      </c>
    </row>
    <row r="594" spans="1:7" x14ac:dyDescent="0.15">
      <c r="A594" t="str">
        <f>IF(OR(個人種目!K194="",個人種目!L194=""),"",個人種目!AI194)</f>
        <v/>
      </c>
      <c r="B594" t="str">
        <f>個人種目!AQ194</f>
        <v/>
      </c>
      <c r="C594" t="str">
        <f>個人種目!AU194</f>
        <v/>
      </c>
      <c r="D594" t="str">
        <f t="shared" si="15"/>
        <v/>
      </c>
      <c r="E594">
        <v>0</v>
      </c>
      <c r="F594">
        <v>5</v>
      </c>
      <c r="G594" t="str">
        <f>個人種目!AY194</f>
        <v>999:99.99</v>
      </c>
    </row>
    <row r="595" spans="1:7" x14ac:dyDescent="0.15">
      <c r="A595" t="str">
        <f>IF(OR(個人種目!K195="",個人種目!L195=""),"",個人種目!AI195)</f>
        <v/>
      </c>
      <c r="B595" t="str">
        <f>個人種目!AQ195</f>
        <v/>
      </c>
      <c r="C595" t="str">
        <f>個人種目!AU195</f>
        <v/>
      </c>
      <c r="D595" t="str">
        <f t="shared" si="15"/>
        <v/>
      </c>
      <c r="E595">
        <v>0</v>
      </c>
      <c r="F595">
        <v>5</v>
      </c>
      <c r="G595" t="str">
        <f>個人種目!AY195</f>
        <v>999:99.99</v>
      </c>
    </row>
    <row r="596" spans="1:7" x14ac:dyDescent="0.15">
      <c r="A596" t="str">
        <f>IF(OR(個人種目!K196="",個人種目!L196=""),"",個人種目!AI196)</f>
        <v/>
      </c>
      <c r="B596" t="str">
        <f>個人種目!AQ196</f>
        <v/>
      </c>
      <c r="C596" t="str">
        <f>個人種目!AU196</f>
        <v/>
      </c>
      <c r="D596" t="str">
        <f t="shared" si="15"/>
        <v/>
      </c>
      <c r="E596">
        <v>0</v>
      </c>
      <c r="F596">
        <v>5</v>
      </c>
      <c r="G596" t="str">
        <f>個人種目!AY196</f>
        <v>999:99.99</v>
      </c>
    </row>
    <row r="597" spans="1:7" x14ac:dyDescent="0.15">
      <c r="A597" t="str">
        <f>IF(OR(個人種目!K197="",個人種目!L197=""),"",個人種目!AI197)</f>
        <v/>
      </c>
      <c r="B597" t="str">
        <f>個人種目!AQ197</f>
        <v/>
      </c>
      <c r="C597" t="str">
        <f>個人種目!AU197</f>
        <v/>
      </c>
      <c r="D597" t="str">
        <f t="shared" si="15"/>
        <v/>
      </c>
      <c r="E597">
        <v>0</v>
      </c>
      <c r="F597">
        <v>5</v>
      </c>
      <c r="G597" t="str">
        <f>個人種目!AY197</f>
        <v>999:99.99</v>
      </c>
    </row>
    <row r="598" spans="1:7" x14ac:dyDescent="0.15">
      <c r="A598" t="str">
        <f>IF(OR(個人種目!K198="",個人種目!L198=""),"",個人種目!AI198)</f>
        <v/>
      </c>
      <c r="B598" t="str">
        <f>個人種目!AQ198</f>
        <v/>
      </c>
      <c r="C598" t="str">
        <f>個人種目!AU198</f>
        <v/>
      </c>
      <c r="D598" t="str">
        <f t="shared" si="15"/>
        <v/>
      </c>
      <c r="E598">
        <v>0</v>
      </c>
      <c r="F598">
        <v>5</v>
      </c>
      <c r="G598" t="str">
        <f>個人種目!AY198</f>
        <v>999:99.99</v>
      </c>
    </row>
    <row r="599" spans="1:7" x14ac:dyDescent="0.15">
      <c r="A599" t="str">
        <f>IF(OR(個人種目!K199="",個人種目!L199=""),"",個人種目!AI199)</f>
        <v/>
      </c>
      <c r="B599" t="str">
        <f>個人種目!AQ199</f>
        <v/>
      </c>
      <c r="C599" t="str">
        <f>個人種目!AU199</f>
        <v/>
      </c>
      <c r="D599" t="str">
        <f t="shared" si="15"/>
        <v/>
      </c>
      <c r="E599">
        <v>0</v>
      </c>
      <c r="F599">
        <v>5</v>
      </c>
      <c r="G599" t="str">
        <f>個人種目!AY199</f>
        <v>999:99.99</v>
      </c>
    </row>
    <row r="600" spans="1:7" x14ac:dyDescent="0.15">
      <c r="A600" t="str">
        <f>IF(OR(個人種目!K200="",個人種目!L200=""),"",個人種目!AI200)</f>
        <v/>
      </c>
      <c r="B600" t="str">
        <f>個人種目!AQ200</f>
        <v/>
      </c>
      <c r="C600" t="str">
        <f>個人種目!AU200</f>
        <v/>
      </c>
      <c r="D600" t="str">
        <f t="shared" si="15"/>
        <v/>
      </c>
      <c r="E600">
        <v>0</v>
      </c>
      <c r="F600">
        <v>5</v>
      </c>
      <c r="G600" t="str">
        <f>個人種目!AY200</f>
        <v>999:99.99</v>
      </c>
    </row>
    <row r="601" spans="1:7" x14ac:dyDescent="0.15">
      <c r="A601" t="str">
        <f>IF(OR(個人種目!K201="",個人種目!L201=""),"",個人種目!AI201)</f>
        <v/>
      </c>
      <c r="B601" t="str">
        <f>個人種目!AQ201</f>
        <v/>
      </c>
      <c r="C601" t="str">
        <f>個人種目!AU201</f>
        <v/>
      </c>
      <c r="D601" t="str">
        <f t="shared" si="15"/>
        <v/>
      </c>
      <c r="E601">
        <v>0</v>
      </c>
      <c r="F601">
        <v>5</v>
      </c>
      <c r="G601" t="str">
        <f>個人種目!AY201</f>
        <v>999:99.99</v>
      </c>
    </row>
    <row r="602" spans="1:7" x14ac:dyDescent="0.15">
      <c r="A602" t="str">
        <f>IF(OR(個人種目!K202="",個人種目!L202=""),"",個人種目!AI202)</f>
        <v/>
      </c>
      <c r="B602" t="str">
        <f>個人種目!AQ202</f>
        <v/>
      </c>
      <c r="C602" t="str">
        <f>個人種目!AU202</f>
        <v/>
      </c>
      <c r="D602" t="str">
        <f t="shared" si="15"/>
        <v/>
      </c>
      <c r="E602">
        <v>0</v>
      </c>
      <c r="F602">
        <v>5</v>
      </c>
      <c r="G602" t="str">
        <f>個人種目!AY202</f>
        <v>999:99.99</v>
      </c>
    </row>
    <row r="603" spans="1:7" x14ac:dyDescent="0.15">
      <c r="A603" t="str">
        <f>IF(OR(個人種目!K203="",個人種目!L203=""),"",個人種目!AI203)</f>
        <v/>
      </c>
      <c r="B603" t="str">
        <f>個人種目!AQ203</f>
        <v/>
      </c>
      <c r="C603" t="str">
        <f>個人種目!AU203</f>
        <v/>
      </c>
      <c r="D603" t="str">
        <f t="shared" si="15"/>
        <v/>
      </c>
      <c r="E603">
        <v>0</v>
      </c>
      <c r="F603">
        <v>5</v>
      </c>
      <c r="G603" t="str">
        <f>個人種目!AY203</f>
        <v>999:99.99</v>
      </c>
    </row>
    <row r="604" spans="1:7" x14ac:dyDescent="0.15">
      <c r="A604" t="str">
        <f>IF(OR(個人種目!K204="",個人種目!L204=""),"",個人種目!AI204)</f>
        <v/>
      </c>
      <c r="B604" t="str">
        <f>個人種目!AQ204</f>
        <v/>
      </c>
      <c r="C604" t="str">
        <f>個人種目!AU204</f>
        <v/>
      </c>
      <c r="D604" t="str">
        <f t="shared" si="15"/>
        <v/>
      </c>
      <c r="E604">
        <v>0</v>
      </c>
      <c r="F604">
        <v>5</v>
      </c>
      <c r="G604" t="str">
        <f>個人種目!AY204</f>
        <v>999:99.99</v>
      </c>
    </row>
    <row r="605" spans="1:7" x14ac:dyDescent="0.15">
      <c r="A605" t="str">
        <f>IF(OR(個人種目!K205="",個人種目!L205=""),"",個人種目!AI205)</f>
        <v/>
      </c>
      <c r="B605" t="str">
        <f>個人種目!AQ205</f>
        <v/>
      </c>
      <c r="C605" t="str">
        <f>個人種目!AU205</f>
        <v/>
      </c>
      <c r="D605" t="str">
        <f t="shared" si="15"/>
        <v/>
      </c>
      <c r="E605">
        <v>0</v>
      </c>
      <c r="F605">
        <v>5</v>
      </c>
      <c r="G605" t="str">
        <f>個人種目!AY205</f>
        <v>999:99.99</v>
      </c>
    </row>
    <row r="606" spans="1:7" x14ac:dyDescent="0.15">
      <c r="A606" t="str">
        <f>IF(OR(個人種目!K206="",個人種目!L206=""),"",個人種目!AI206)</f>
        <v/>
      </c>
      <c r="B606" t="str">
        <f>個人種目!AQ206</f>
        <v/>
      </c>
      <c r="C606" t="str">
        <f>個人種目!AU206</f>
        <v/>
      </c>
      <c r="D606" t="str">
        <f t="shared" si="15"/>
        <v/>
      </c>
      <c r="E606">
        <v>0</v>
      </c>
      <c r="F606">
        <v>5</v>
      </c>
      <c r="G606" t="str">
        <f>個人種目!AY206</f>
        <v>999:99.99</v>
      </c>
    </row>
    <row r="607" spans="1:7" x14ac:dyDescent="0.15">
      <c r="A607" s="36" t="str">
        <f>IF(OR(個人種目!K207="",個人種目!L207=""),"",個人種目!AI207)</f>
        <v/>
      </c>
      <c r="B607" s="36" t="str">
        <f>個人種目!AQ207</f>
        <v/>
      </c>
      <c r="C607" s="36" t="str">
        <f>個人種目!AU207</f>
        <v/>
      </c>
      <c r="D607" s="36" t="str">
        <f>D203</f>
        <v/>
      </c>
      <c r="E607" s="36">
        <v>0</v>
      </c>
      <c r="F607" s="36">
        <v>5</v>
      </c>
      <c r="G607" s="36" t="str">
        <f>個人種目!AY207</f>
        <v>999:99.99</v>
      </c>
    </row>
    <row r="608" spans="1:7" x14ac:dyDescent="0.15">
      <c r="A608" t="str">
        <f>IF(OR(個人種目!M6="",個人種目!N6=""),"",個人種目!AI6)</f>
        <v/>
      </c>
      <c r="B608" s="40" t="str">
        <f>個人種目!AR6</f>
        <v/>
      </c>
      <c r="C608" s="40" t="str">
        <f>個人種目!AV6</f>
        <v/>
      </c>
      <c r="D608" s="40" t="str">
        <f t="shared" ref="D608:D639" si="16">D2</f>
        <v/>
      </c>
      <c r="E608">
        <v>0</v>
      </c>
      <c r="F608">
        <v>0</v>
      </c>
      <c r="G608" t="str">
        <f>個人種目!AZ6</f>
        <v>999:99.99</v>
      </c>
    </row>
    <row r="609" spans="1:7" x14ac:dyDescent="0.15">
      <c r="A609" t="str">
        <f>IF(OR(個人種目!M7="",個人種目!N7=""),"",個人種目!AI7)</f>
        <v/>
      </c>
      <c r="B609" t="str">
        <f>個人種目!AR7</f>
        <v/>
      </c>
      <c r="C609" t="str">
        <f>個人種目!AV7</f>
        <v/>
      </c>
      <c r="D609" t="str">
        <f t="shared" si="16"/>
        <v/>
      </c>
      <c r="E609">
        <v>0</v>
      </c>
      <c r="F609">
        <v>0</v>
      </c>
      <c r="G609" t="str">
        <f>個人種目!AZ7</f>
        <v>999:99.99</v>
      </c>
    </row>
    <row r="610" spans="1:7" x14ac:dyDescent="0.15">
      <c r="A610" t="str">
        <f>IF(OR(個人種目!M8="",個人種目!N8=""),"",個人種目!AI8)</f>
        <v/>
      </c>
      <c r="B610" t="str">
        <f>個人種目!AR8</f>
        <v/>
      </c>
      <c r="C610" t="str">
        <f>個人種目!AV8</f>
        <v/>
      </c>
      <c r="D610" t="str">
        <f t="shared" si="16"/>
        <v/>
      </c>
      <c r="E610">
        <v>0</v>
      </c>
      <c r="F610">
        <v>0</v>
      </c>
      <c r="G610" t="str">
        <f>個人種目!AZ8</f>
        <v>999:99.99</v>
      </c>
    </row>
    <row r="611" spans="1:7" x14ac:dyDescent="0.15">
      <c r="A611" t="str">
        <f>IF(OR(個人種目!M9="",個人種目!N9=""),"",個人種目!AI9)</f>
        <v/>
      </c>
      <c r="B611" t="str">
        <f>個人種目!AR9</f>
        <v/>
      </c>
      <c r="C611" t="str">
        <f>個人種目!AV9</f>
        <v/>
      </c>
      <c r="D611" t="str">
        <f t="shared" si="16"/>
        <v/>
      </c>
      <c r="E611">
        <v>0</v>
      </c>
      <c r="F611">
        <v>0</v>
      </c>
      <c r="G611" t="str">
        <f>個人種目!AZ9</f>
        <v>999:99.99</v>
      </c>
    </row>
    <row r="612" spans="1:7" x14ac:dyDescent="0.15">
      <c r="A612" t="str">
        <f>IF(OR(個人種目!M10="",個人種目!N10=""),"",個人種目!AI10)</f>
        <v/>
      </c>
      <c r="B612" t="str">
        <f>個人種目!AR10</f>
        <v/>
      </c>
      <c r="C612" t="str">
        <f>個人種目!AV10</f>
        <v/>
      </c>
      <c r="D612" t="str">
        <f t="shared" si="16"/>
        <v/>
      </c>
      <c r="E612">
        <v>0</v>
      </c>
      <c r="F612">
        <v>0</v>
      </c>
      <c r="G612" t="str">
        <f>個人種目!AZ10</f>
        <v>999:99.99</v>
      </c>
    </row>
    <row r="613" spans="1:7" x14ac:dyDescent="0.15">
      <c r="A613" t="str">
        <f>IF(OR(個人種目!M11="",個人種目!N11=""),"",個人種目!AI11)</f>
        <v/>
      </c>
      <c r="B613" t="str">
        <f>個人種目!AR11</f>
        <v/>
      </c>
      <c r="C613" t="str">
        <f>個人種目!AV11</f>
        <v/>
      </c>
      <c r="D613" t="str">
        <f t="shared" si="16"/>
        <v/>
      </c>
      <c r="E613">
        <v>0</v>
      </c>
      <c r="F613">
        <v>0</v>
      </c>
      <c r="G613" t="str">
        <f>個人種目!AZ11</f>
        <v>999:99.99</v>
      </c>
    </row>
    <row r="614" spans="1:7" x14ac:dyDescent="0.15">
      <c r="A614" t="str">
        <f>IF(OR(個人種目!M12="",個人種目!N12=""),"",個人種目!AI12)</f>
        <v/>
      </c>
      <c r="B614" t="str">
        <f>個人種目!AR12</f>
        <v/>
      </c>
      <c r="C614" t="str">
        <f>個人種目!AV12</f>
        <v/>
      </c>
      <c r="D614" t="str">
        <f t="shared" si="16"/>
        <v/>
      </c>
      <c r="E614">
        <v>0</v>
      </c>
      <c r="F614">
        <v>0</v>
      </c>
      <c r="G614" t="str">
        <f>個人種目!AZ12</f>
        <v>999:99.99</v>
      </c>
    </row>
    <row r="615" spans="1:7" x14ac:dyDescent="0.15">
      <c r="A615" t="str">
        <f>IF(OR(個人種目!M13="",個人種目!N13=""),"",個人種目!AI13)</f>
        <v/>
      </c>
      <c r="B615" t="str">
        <f>個人種目!AR13</f>
        <v/>
      </c>
      <c r="C615" t="str">
        <f>個人種目!AV13</f>
        <v/>
      </c>
      <c r="D615" t="str">
        <f t="shared" si="16"/>
        <v/>
      </c>
      <c r="E615">
        <v>0</v>
      </c>
      <c r="F615">
        <v>0</v>
      </c>
      <c r="G615" t="str">
        <f>個人種目!AZ13</f>
        <v>999:99.99</v>
      </c>
    </row>
    <row r="616" spans="1:7" x14ac:dyDescent="0.15">
      <c r="A616" t="str">
        <f>IF(OR(個人種目!M14="",個人種目!N14=""),"",個人種目!AI14)</f>
        <v/>
      </c>
      <c r="B616" t="str">
        <f>個人種目!AR14</f>
        <v/>
      </c>
      <c r="C616" t="str">
        <f>個人種目!AV14</f>
        <v/>
      </c>
      <c r="D616" t="str">
        <f t="shared" si="16"/>
        <v/>
      </c>
      <c r="E616">
        <v>0</v>
      </c>
      <c r="F616">
        <v>0</v>
      </c>
      <c r="G616" t="str">
        <f>個人種目!AZ14</f>
        <v>999:99.99</v>
      </c>
    </row>
    <row r="617" spans="1:7" x14ac:dyDescent="0.15">
      <c r="A617" t="str">
        <f>IF(OR(個人種目!M15="",個人種目!N15=""),"",個人種目!AI15)</f>
        <v/>
      </c>
      <c r="B617" t="str">
        <f>個人種目!AR15</f>
        <v/>
      </c>
      <c r="C617" t="str">
        <f>個人種目!AV15</f>
        <v/>
      </c>
      <c r="D617" t="str">
        <f t="shared" si="16"/>
        <v/>
      </c>
      <c r="E617">
        <v>0</v>
      </c>
      <c r="F617">
        <v>0</v>
      </c>
      <c r="G617" t="str">
        <f>個人種目!AZ15</f>
        <v>999:99.99</v>
      </c>
    </row>
    <row r="618" spans="1:7" x14ac:dyDescent="0.15">
      <c r="A618" t="str">
        <f>IF(OR(個人種目!M16="",個人種目!N16=""),"",個人種目!AI16)</f>
        <v/>
      </c>
      <c r="B618" t="str">
        <f>個人種目!AR16</f>
        <v/>
      </c>
      <c r="C618" t="str">
        <f>個人種目!AV16</f>
        <v/>
      </c>
      <c r="D618" t="str">
        <f t="shared" si="16"/>
        <v/>
      </c>
      <c r="E618">
        <v>0</v>
      </c>
      <c r="F618">
        <v>0</v>
      </c>
      <c r="G618" t="str">
        <f>個人種目!AZ16</f>
        <v>999:99.99</v>
      </c>
    </row>
    <row r="619" spans="1:7" x14ac:dyDescent="0.15">
      <c r="A619" t="str">
        <f>IF(OR(個人種目!M17="",個人種目!N17=""),"",個人種目!AI17)</f>
        <v/>
      </c>
      <c r="B619" t="str">
        <f>個人種目!AR17</f>
        <v/>
      </c>
      <c r="C619" t="str">
        <f>個人種目!AV17</f>
        <v/>
      </c>
      <c r="D619" t="str">
        <f t="shared" si="16"/>
        <v/>
      </c>
      <c r="E619">
        <v>0</v>
      </c>
      <c r="F619">
        <v>0</v>
      </c>
      <c r="G619" t="str">
        <f>個人種目!AZ17</f>
        <v>999:99.99</v>
      </c>
    </row>
    <row r="620" spans="1:7" x14ac:dyDescent="0.15">
      <c r="A620" t="str">
        <f>IF(OR(個人種目!M18="",個人種目!N18=""),"",個人種目!AI18)</f>
        <v/>
      </c>
      <c r="B620" t="str">
        <f>個人種目!AR18</f>
        <v/>
      </c>
      <c r="C620" t="str">
        <f>個人種目!AV18</f>
        <v/>
      </c>
      <c r="D620" t="str">
        <f t="shared" si="16"/>
        <v/>
      </c>
      <c r="E620">
        <v>0</v>
      </c>
      <c r="F620">
        <v>0</v>
      </c>
      <c r="G620" t="str">
        <f>個人種目!AZ18</f>
        <v>999:99.99</v>
      </c>
    </row>
    <row r="621" spans="1:7" x14ac:dyDescent="0.15">
      <c r="A621" t="str">
        <f>IF(OR(個人種目!M19="",個人種目!N19=""),"",個人種目!AI19)</f>
        <v/>
      </c>
      <c r="B621" t="str">
        <f>個人種目!AR19</f>
        <v/>
      </c>
      <c r="C621" t="str">
        <f>個人種目!AV19</f>
        <v/>
      </c>
      <c r="D621" t="str">
        <f t="shared" si="16"/>
        <v/>
      </c>
      <c r="E621">
        <v>0</v>
      </c>
      <c r="F621">
        <v>0</v>
      </c>
      <c r="G621" t="str">
        <f>個人種目!AZ19</f>
        <v>999:99.99</v>
      </c>
    </row>
    <row r="622" spans="1:7" x14ac:dyDescent="0.15">
      <c r="A622" t="str">
        <f>IF(OR(個人種目!M20="",個人種目!N20=""),"",個人種目!AI20)</f>
        <v/>
      </c>
      <c r="B622" t="str">
        <f>個人種目!AR20</f>
        <v/>
      </c>
      <c r="C622" t="str">
        <f>個人種目!AV20</f>
        <v/>
      </c>
      <c r="D622" t="str">
        <f t="shared" si="16"/>
        <v/>
      </c>
      <c r="E622">
        <v>0</v>
      </c>
      <c r="F622">
        <v>0</v>
      </c>
      <c r="G622" t="str">
        <f>個人種目!AZ20</f>
        <v>999:99.99</v>
      </c>
    </row>
    <row r="623" spans="1:7" x14ac:dyDescent="0.15">
      <c r="A623" t="str">
        <f>IF(OR(個人種目!M21="",個人種目!N21=""),"",個人種目!AI21)</f>
        <v/>
      </c>
      <c r="B623" t="str">
        <f>個人種目!AR21</f>
        <v/>
      </c>
      <c r="C623" t="str">
        <f>個人種目!AV21</f>
        <v/>
      </c>
      <c r="D623" t="str">
        <f t="shared" si="16"/>
        <v/>
      </c>
      <c r="E623">
        <v>0</v>
      </c>
      <c r="F623">
        <v>0</v>
      </c>
      <c r="G623" t="str">
        <f>個人種目!AZ21</f>
        <v>999:99.99</v>
      </c>
    </row>
    <row r="624" spans="1:7" x14ac:dyDescent="0.15">
      <c r="A624" t="str">
        <f>IF(OR(個人種目!M22="",個人種目!N22=""),"",個人種目!AI22)</f>
        <v/>
      </c>
      <c r="B624" t="str">
        <f>個人種目!AR22</f>
        <v/>
      </c>
      <c r="C624" t="str">
        <f>個人種目!AV22</f>
        <v/>
      </c>
      <c r="D624" t="str">
        <f t="shared" si="16"/>
        <v/>
      </c>
      <c r="E624">
        <v>0</v>
      </c>
      <c r="F624">
        <v>0</v>
      </c>
      <c r="G624" t="str">
        <f>個人種目!AZ22</f>
        <v>999:99.99</v>
      </c>
    </row>
    <row r="625" spans="1:7" x14ac:dyDescent="0.15">
      <c r="A625" t="str">
        <f>IF(OR(個人種目!M23="",個人種目!N23=""),"",個人種目!AI23)</f>
        <v/>
      </c>
      <c r="B625" t="str">
        <f>個人種目!AR23</f>
        <v/>
      </c>
      <c r="C625" t="str">
        <f>個人種目!AV23</f>
        <v/>
      </c>
      <c r="D625" t="str">
        <f t="shared" si="16"/>
        <v/>
      </c>
      <c r="E625">
        <v>0</v>
      </c>
      <c r="F625">
        <v>0</v>
      </c>
      <c r="G625" t="str">
        <f>個人種目!AZ23</f>
        <v>999:99.99</v>
      </c>
    </row>
    <row r="626" spans="1:7" x14ac:dyDescent="0.15">
      <c r="A626" t="str">
        <f>IF(OR(個人種目!M24="",個人種目!N24=""),"",個人種目!AI24)</f>
        <v/>
      </c>
      <c r="B626" t="str">
        <f>個人種目!AR24</f>
        <v/>
      </c>
      <c r="C626" t="str">
        <f>個人種目!AV24</f>
        <v/>
      </c>
      <c r="D626" t="str">
        <f t="shared" si="16"/>
        <v/>
      </c>
      <c r="E626">
        <v>0</v>
      </c>
      <c r="F626">
        <v>0</v>
      </c>
      <c r="G626" t="str">
        <f>個人種目!AZ24</f>
        <v>999:99.99</v>
      </c>
    </row>
    <row r="627" spans="1:7" x14ac:dyDescent="0.15">
      <c r="A627" t="str">
        <f>IF(OR(個人種目!M25="",個人種目!N25=""),"",個人種目!AI25)</f>
        <v/>
      </c>
      <c r="B627" t="str">
        <f>個人種目!AR25</f>
        <v/>
      </c>
      <c r="C627" t="str">
        <f>個人種目!AV25</f>
        <v/>
      </c>
      <c r="D627" t="str">
        <f t="shared" si="16"/>
        <v/>
      </c>
      <c r="E627">
        <v>0</v>
      </c>
      <c r="F627">
        <v>0</v>
      </c>
      <c r="G627" t="str">
        <f>個人種目!AZ25</f>
        <v>999:99.99</v>
      </c>
    </row>
    <row r="628" spans="1:7" x14ac:dyDescent="0.15">
      <c r="A628" t="str">
        <f>IF(OR(個人種目!M26="",個人種目!N26=""),"",個人種目!AI26)</f>
        <v/>
      </c>
      <c r="B628" t="str">
        <f>個人種目!AR26</f>
        <v/>
      </c>
      <c r="C628" t="str">
        <f>個人種目!AV26</f>
        <v/>
      </c>
      <c r="D628" t="str">
        <f t="shared" si="16"/>
        <v/>
      </c>
      <c r="E628">
        <v>0</v>
      </c>
      <c r="F628">
        <v>0</v>
      </c>
      <c r="G628" t="str">
        <f>個人種目!AZ26</f>
        <v>999:99.99</v>
      </c>
    </row>
    <row r="629" spans="1:7" x14ac:dyDescent="0.15">
      <c r="A629" t="str">
        <f>IF(OR(個人種目!M27="",個人種目!N27=""),"",個人種目!AI27)</f>
        <v/>
      </c>
      <c r="B629" t="str">
        <f>個人種目!AR27</f>
        <v/>
      </c>
      <c r="C629" t="str">
        <f>個人種目!AV27</f>
        <v/>
      </c>
      <c r="D629" t="str">
        <f t="shared" si="16"/>
        <v/>
      </c>
      <c r="E629">
        <v>0</v>
      </c>
      <c r="F629">
        <v>0</v>
      </c>
      <c r="G629" t="str">
        <f>個人種目!AZ27</f>
        <v>999:99.99</v>
      </c>
    </row>
    <row r="630" spans="1:7" x14ac:dyDescent="0.15">
      <c r="A630" t="str">
        <f>IF(OR(個人種目!M28="",個人種目!N28=""),"",個人種目!AI28)</f>
        <v/>
      </c>
      <c r="B630" t="str">
        <f>個人種目!AR28</f>
        <v/>
      </c>
      <c r="C630" t="str">
        <f>個人種目!AV28</f>
        <v/>
      </c>
      <c r="D630" t="str">
        <f t="shared" si="16"/>
        <v/>
      </c>
      <c r="E630">
        <v>0</v>
      </c>
      <c r="F630">
        <v>0</v>
      </c>
      <c r="G630" t="str">
        <f>個人種目!AZ28</f>
        <v>999:99.99</v>
      </c>
    </row>
    <row r="631" spans="1:7" x14ac:dyDescent="0.15">
      <c r="A631" t="str">
        <f>IF(OR(個人種目!M29="",個人種目!N29=""),"",個人種目!AI29)</f>
        <v/>
      </c>
      <c r="B631" t="str">
        <f>個人種目!AR29</f>
        <v/>
      </c>
      <c r="C631" t="str">
        <f>個人種目!AV29</f>
        <v/>
      </c>
      <c r="D631" t="str">
        <f t="shared" si="16"/>
        <v/>
      </c>
      <c r="E631">
        <v>0</v>
      </c>
      <c r="F631">
        <v>0</v>
      </c>
      <c r="G631" t="str">
        <f>個人種目!AZ29</f>
        <v>999:99.99</v>
      </c>
    </row>
    <row r="632" spans="1:7" x14ac:dyDescent="0.15">
      <c r="A632" t="str">
        <f>IF(OR(個人種目!M30="",個人種目!N30=""),"",個人種目!AI30)</f>
        <v/>
      </c>
      <c r="B632" t="str">
        <f>個人種目!AR30</f>
        <v/>
      </c>
      <c r="C632" t="str">
        <f>個人種目!AV30</f>
        <v/>
      </c>
      <c r="D632" t="str">
        <f t="shared" si="16"/>
        <v/>
      </c>
      <c r="E632">
        <v>0</v>
      </c>
      <c r="F632">
        <v>0</v>
      </c>
      <c r="G632" t="str">
        <f>個人種目!AZ30</f>
        <v>999:99.99</v>
      </c>
    </row>
    <row r="633" spans="1:7" x14ac:dyDescent="0.15">
      <c r="A633" t="str">
        <f>IF(OR(個人種目!M31="",個人種目!N31=""),"",個人種目!AI31)</f>
        <v/>
      </c>
      <c r="B633" t="str">
        <f>個人種目!AR31</f>
        <v/>
      </c>
      <c r="C633" t="str">
        <f>個人種目!AV31</f>
        <v/>
      </c>
      <c r="D633" t="str">
        <f t="shared" si="16"/>
        <v/>
      </c>
      <c r="E633">
        <v>0</v>
      </c>
      <c r="F633">
        <v>0</v>
      </c>
      <c r="G633" t="str">
        <f>個人種目!AZ31</f>
        <v>999:99.99</v>
      </c>
    </row>
    <row r="634" spans="1:7" x14ac:dyDescent="0.15">
      <c r="A634" t="str">
        <f>IF(OR(個人種目!M32="",個人種目!N32=""),"",個人種目!AI32)</f>
        <v/>
      </c>
      <c r="B634" t="str">
        <f>個人種目!AR32</f>
        <v/>
      </c>
      <c r="C634" t="str">
        <f>個人種目!AV32</f>
        <v/>
      </c>
      <c r="D634" t="str">
        <f t="shared" si="16"/>
        <v/>
      </c>
      <c r="E634">
        <v>0</v>
      </c>
      <c r="F634">
        <v>0</v>
      </c>
      <c r="G634" t="str">
        <f>個人種目!AZ32</f>
        <v>999:99.99</v>
      </c>
    </row>
    <row r="635" spans="1:7" x14ac:dyDescent="0.15">
      <c r="A635" t="str">
        <f>IF(OR(個人種目!M33="",個人種目!N33=""),"",個人種目!AI33)</f>
        <v/>
      </c>
      <c r="B635" t="str">
        <f>個人種目!AR33</f>
        <v/>
      </c>
      <c r="C635" t="str">
        <f>個人種目!AV33</f>
        <v/>
      </c>
      <c r="D635" t="str">
        <f t="shared" si="16"/>
        <v/>
      </c>
      <c r="E635">
        <v>0</v>
      </c>
      <c r="F635">
        <v>0</v>
      </c>
      <c r="G635" t="str">
        <f>個人種目!AZ33</f>
        <v>999:99.99</v>
      </c>
    </row>
    <row r="636" spans="1:7" x14ac:dyDescent="0.15">
      <c r="A636" t="str">
        <f>IF(OR(個人種目!M34="",個人種目!N34=""),"",個人種目!AI34)</f>
        <v/>
      </c>
      <c r="B636" t="str">
        <f>個人種目!AR34</f>
        <v/>
      </c>
      <c r="C636" t="str">
        <f>個人種目!AV34</f>
        <v/>
      </c>
      <c r="D636" t="str">
        <f t="shared" si="16"/>
        <v/>
      </c>
      <c r="E636">
        <v>0</v>
      </c>
      <c r="F636">
        <v>0</v>
      </c>
      <c r="G636" t="str">
        <f>個人種目!AZ34</f>
        <v>999:99.99</v>
      </c>
    </row>
    <row r="637" spans="1:7" x14ac:dyDescent="0.15">
      <c r="A637" t="str">
        <f>IF(OR(個人種目!M35="",個人種目!N35=""),"",個人種目!AI35)</f>
        <v/>
      </c>
      <c r="B637" t="str">
        <f>個人種目!AR35</f>
        <v/>
      </c>
      <c r="C637" t="str">
        <f>個人種目!AV35</f>
        <v/>
      </c>
      <c r="D637" t="str">
        <f t="shared" si="16"/>
        <v/>
      </c>
      <c r="E637">
        <v>0</v>
      </c>
      <c r="F637">
        <v>0</v>
      </c>
      <c r="G637" t="str">
        <f>個人種目!AZ35</f>
        <v>999:99.99</v>
      </c>
    </row>
    <row r="638" spans="1:7" x14ac:dyDescent="0.15">
      <c r="A638" t="str">
        <f>IF(OR(個人種目!M36="",個人種目!N36=""),"",個人種目!AI36)</f>
        <v/>
      </c>
      <c r="B638" t="str">
        <f>個人種目!AR36</f>
        <v/>
      </c>
      <c r="C638" t="str">
        <f>個人種目!AV36</f>
        <v/>
      </c>
      <c r="D638" t="str">
        <f t="shared" si="16"/>
        <v/>
      </c>
      <c r="E638">
        <v>0</v>
      </c>
      <c r="F638">
        <v>0</v>
      </c>
      <c r="G638" t="str">
        <f>個人種目!AZ36</f>
        <v>999:99.99</v>
      </c>
    </row>
    <row r="639" spans="1:7" x14ac:dyDescent="0.15">
      <c r="A639" t="str">
        <f>IF(OR(個人種目!M37="",個人種目!N37=""),"",個人種目!AI37)</f>
        <v/>
      </c>
      <c r="B639" t="str">
        <f>個人種目!AR37</f>
        <v/>
      </c>
      <c r="C639" t="str">
        <f>個人種目!AV37</f>
        <v/>
      </c>
      <c r="D639" t="str">
        <f t="shared" si="16"/>
        <v/>
      </c>
      <c r="E639">
        <v>0</v>
      </c>
      <c r="F639">
        <v>0</v>
      </c>
      <c r="G639" t="str">
        <f>個人種目!AZ37</f>
        <v>999:99.99</v>
      </c>
    </row>
    <row r="640" spans="1:7" x14ac:dyDescent="0.15">
      <c r="A640" t="str">
        <f>IF(OR(個人種目!M38="",個人種目!N38=""),"",個人種目!AI38)</f>
        <v/>
      </c>
      <c r="B640" t="str">
        <f>個人種目!AR38</f>
        <v/>
      </c>
      <c r="C640" t="str">
        <f>個人種目!AV38</f>
        <v/>
      </c>
      <c r="D640" t="str">
        <f t="shared" ref="D640:D671" si="17">D34</f>
        <v/>
      </c>
      <c r="E640">
        <v>0</v>
      </c>
      <c r="F640">
        <v>0</v>
      </c>
      <c r="G640" t="str">
        <f>個人種目!AZ38</f>
        <v>999:99.99</v>
      </c>
    </row>
    <row r="641" spans="1:7" x14ac:dyDescent="0.15">
      <c r="A641" t="str">
        <f>IF(OR(個人種目!M39="",個人種目!N39=""),"",個人種目!AI39)</f>
        <v/>
      </c>
      <c r="B641" t="str">
        <f>個人種目!AR39</f>
        <v/>
      </c>
      <c r="C641" t="str">
        <f>個人種目!AV39</f>
        <v/>
      </c>
      <c r="D641" t="str">
        <f t="shared" si="17"/>
        <v/>
      </c>
      <c r="E641">
        <v>0</v>
      </c>
      <c r="F641">
        <v>0</v>
      </c>
      <c r="G641" t="str">
        <f>個人種目!AZ39</f>
        <v>999:99.99</v>
      </c>
    </row>
    <row r="642" spans="1:7" x14ac:dyDescent="0.15">
      <c r="A642" t="str">
        <f>IF(OR(個人種目!M40="",個人種目!N40=""),"",個人種目!AI40)</f>
        <v/>
      </c>
      <c r="B642" t="str">
        <f>個人種目!AR40</f>
        <v/>
      </c>
      <c r="C642" t="str">
        <f>個人種目!AV40</f>
        <v/>
      </c>
      <c r="D642" t="str">
        <f t="shared" si="17"/>
        <v/>
      </c>
      <c r="E642">
        <v>0</v>
      </c>
      <c r="F642">
        <v>0</v>
      </c>
      <c r="G642" t="str">
        <f>個人種目!AZ40</f>
        <v>999:99.99</v>
      </c>
    </row>
    <row r="643" spans="1:7" x14ac:dyDescent="0.15">
      <c r="A643" t="str">
        <f>IF(OR(個人種目!M41="",個人種目!N41=""),"",個人種目!AI41)</f>
        <v/>
      </c>
      <c r="B643" t="str">
        <f>個人種目!AR41</f>
        <v/>
      </c>
      <c r="C643" t="str">
        <f>個人種目!AV41</f>
        <v/>
      </c>
      <c r="D643" t="str">
        <f t="shared" si="17"/>
        <v/>
      </c>
      <c r="E643">
        <v>0</v>
      </c>
      <c r="F643">
        <v>0</v>
      </c>
      <c r="G643" t="str">
        <f>個人種目!AZ41</f>
        <v>999:99.99</v>
      </c>
    </row>
    <row r="644" spans="1:7" x14ac:dyDescent="0.15">
      <c r="A644" t="str">
        <f>IF(OR(個人種目!M42="",個人種目!N42=""),"",個人種目!AI42)</f>
        <v/>
      </c>
      <c r="B644" t="str">
        <f>個人種目!AR42</f>
        <v/>
      </c>
      <c r="C644" t="str">
        <f>個人種目!AV42</f>
        <v/>
      </c>
      <c r="D644" t="str">
        <f t="shared" si="17"/>
        <v/>
      </c>
      <c r="E644">
        <v>0</v>
      </c>
      <c r="F644">
        <v>0</v>
      </c>
      <c r="G644" t="str">
        <f>個人種目!AZ42</f>
        <v>999:99.99</v>
      </c>
    </row>
    <row r="645" spans="1:7" x14ac:dyDescent="0.15">
      <c r="A645" t="str">
        <f>IF(OR(個人種目!M43="",個人種目!N43=""),"",個人種目!AI43)</f>
        <v/>
      </c>
      <c r="B645" t="str">
        <f>個人種目!AR43</f>
        <v/>
      </c>
      <c r="C645" t="str">
        <f>個人種目!AV43</f>
        <v/>
      </c>
      <c r="D645" t="str">
        <f t="shared" si="17"/>
        <v/>
      </c>
      <c r="E645">
        <v>0</v>
      </c>
      <c r="F645">
        <v>0</v>
      </c>
      <c r="G645" t="str">
        <f>個人種目!AZ43</f>
        <v>999:99.99</v>
      </c>
    </row>
    <row r="646" spans="1:7" x14ac:dyDescent="0.15">
      <c r="A646" t="str">
        <f>IF(OR(個人種目!M44="",個人種目!N44=""),"",個人種目!AI44)</f>
        <v/>
      </c>
      <c r="B646" t="str">
        <f>個人種目!AR44</f>
        <v/>
      </c>
      <c r="C646" t="str">
        <f>個人種目!AV44</f>
        <v/>
      </c>
      <c r="D646" t="str">
        <f t="shared" si="17"/>
        <v/>
      </c>
      <c r="E646">
        <v>0</v>
      </c>
      <c r="F646">
        <v>0</v>
      </c>
      <c r="G646" t="str">
        <f>個人種目!AZ44</f>
        <v>999:99.99</v>
      </c>
    </row>
    <row r="647" spans="1:7" x14ac:dyDescent="0.15">
      <c r="A647" t="str">
        <f>IF(OR(個人種目!M45="",個人種目!N45=""),"",個人種目!AI45)</f>
        <v/>
      </c>
      <c r="B647" t="str">
        <f>個人種目!AR45</f>
        <v/>
      </c>
      <c r="C647" t="str">
        <f>個人種目!AV45</f>
        <v/>
      </c>
      <c r="D647" t="str">
        <f t="shared" si="17"/>
        <v/>
      </c>
      <c r="E647">
        <v>0</v>
      </c>
      <c r="F647">
        <v>0</v>
      </c>
      <c r="G647" t="str">
        <f>個人種目!AZ45</f>
        <v>999:99.99</v>
      </c>
    </row>
    <row r="648" spans="1:7" x14ac:dyDescent="0.15">
      <c r="A648" t="str">
        <f>IF(OR(個人種目!M46="",個人種目!N46=""),"",個人種目!AI46)</f>
        <v/>
      </c>
      <c r="B648" t="str">
        <f>個人種目!AR46</f>
        <v/>
      </c>
      <c r="C648" t="str">
        <f>個人種目!AV46</f>
        <v/>
      </c>
      <c r="D648" t="str">
        <f t="shared" si="17"/>
        <v/>
      </c>
      <c r="E648">
        <v>0</v>
      </c>
      <c r="F648">
        <v>0</v>
      </c>
      <c r="G648" t="str">
        <f>個人種目!AZ46</f>
        <v>999:99.99</v>
      </c>
    </row>
    <row r="649" spans="1:7" x14ac:dyDescent="0.15">
      <c r="A649" t="str">
        <f>IF(OR(個人種目!M47="",個人種目!N47=""),"",個人種目!AI47)</f>
        <v/>
      </c>
      <c r="B649" t="str">
        <f>個人種目!AR47</f>
        <v/>
      </c>
      <c r="C649" t="str">
        <f>個人種目!AV47</f>
        <v/>
      </c>
      <c r="D649" t="str">
        <f t="shared" si="17"/>
        <v/>
      </c>
      <c r="E649">
        <v>0</v>
      </c>
      <c r="F649">
        <v>0</v>
      </c>
      <c r="G649" t="str">
        <f>個人種目!AZ47</f>
        <v>999:99.99</v>
      </c>
    </row>
    <row r="650" spans="1:7" x14ac:dyDescent="0.15">
      <c r="A650" t="str">
        <f>IF(OR(個人種目!M48="",個人種目!N48=""),"",個人種目!AI48)</f>
        <v/>
      </c>
      <c r="B650" t="str">
        <f>個人種目!AR48</f>
        <v/>
      </c>
      <c r="C650" t="str">
        <f>個人種目!AV48</f>
        <v/>
      </c>
      <c r="D650" t="str">
        <f t="shared" si="17"/>
        <v/>
      </c>
      <c r="E650">
        <v>0</v>
      </c>
      <c r="F650">
        <v>0</v>
      </c>
      <c r="G650" t="str">
        <f>個人種目!AZ48</f>
        <v>999:99.99</v>
      </c>
    </row>
    <row r="651" spans="1:7" x14ac:dyDescent="0.15">
      <c r="A651" t="str">
        <f>IF(OR(個人種目!M49="",個人種目!N49=""),"",個人種目!AI49)</f>
        <v/>
      </c>
      <c r="B651" t="str">
        <f>個人種目!AR49</f>
        <v/>
      </c>
      <c r="C651" t="str">
        <f>個人種目!AV49</f>
        <v/>
      </c>
      <c r="D651" t="str">
        <f t="shared" si="17"/>
        <v/>
      </c>
      <c r="E651">
        <v>0</v>
      </c>
      <c r="F651">
        <v>0</v>
      </c>
      <c r="G651" t="str">
        <f>個人種目!AZ49</f>
        <v>999:99.99</v>
      </c>
    </row>
    <row r="652" spans="1:7" x14ac:dyDescent="0.15">
      <c r="A652" t="str">
        <f>IF(OR(個人種目!M50="",個人種目!N50=""),"",個人種目!AI50)</f>
        <v/>
      </c>
      <c r="B652" t="str">
        <f>個人種目!AR50</f>
        <v/>
      </c>
      <c r="C652" t="str">
        <f>個人種目!AV50</f>
        <v/>
      </c>
      <c r="D652" t="str">
        <f t="shared" si="17"/>
        <v/>
      </c>
      <c r="E652">
        <v>0</v>
      </c>
      <c r="F652">
        <v>0</v>
      </c>
      <c r="G652" t="str">
        <f>個人種目!AZ50</f>
        <v>999:99.99</v>
      </c>
    </row>
    <row r="653" spans="1:7" x14ac:dyDescent="0.15">
      <c r="A653" t="str">
        <f>IF(OR(個人種目!M51="",個人種目!N51=""),"",個人種目!AI51)</f>
        <v/>
      </c>
      <c r="B653" t="str">
        <f>個人種目!AR51</f>
        <v/>
      </c>
      <c r="C653" t="str">
        <f>個人種目!AV51</f>
        <v/>
      </c>
      <c r="D653" t="str">
        <f t="shared" si="17"/>
        <v/>
      </c>
      <c r="E653">
        <v>0</v>
      </c>
      <c r="F653">
        <v>0</v>
      </c>
      <c r="G653" t="str">
        <f>個人種目!AZ51</f>
        <v>999:99.99</v>
      </c>
    </row>
    <row r="654" spans="1:7" x14ac:dyDescent="0.15">
      <c r="A654" t="str">
        <f>IF(OR(個人種目!M52="",個人種目!N52=""),"",個人種目!AI52)</f>
        <v/>
      </c>
      <c r="B654" t="str">
        <f>個人種目!AR52</f>
        <v/>
      </c>
      <c r="C654" t="str">
        <f>個人種目!AV52</f>
        <v/>
      </c>
      <c r="D654" t="str">
        <f t="shared" si="17"/>
        <v/>
      </c>
      <c r="E654">
        <v>0</v>
      </c>
      <c r="F654">
        <v>0</v>
      </c>
      <c r="G654" t="str">
        <f>個人種目!AZ52</f>
        <v>999:99.99</v>
      </c>
    </row>
    <row r="655" spans="1:7" x14ac:dyDescent="0.15">
      <c r="A655" t="str">
        <f>IF(OR(個人種目!M53="",個人種目!N53=""),"",個人種目!AI53)</f>
        <v/>
      </c>
      <c r="B655" t="str">
        <f>個人種目!AR53</f>
        <v/>
      </c>
      <c r="C655" t="str">
        <f>個人種目!AV53</f>
        <v/>
      </c>
      <c r="D655" t="str">
        <f t="shared" si="17"/>
        <v/>
      </c>
      <c r="E655">
        <v>0</v>
      </c>
      <c r="F655">
        <v>0</v>
      </c>
      <c r="G655" t="str">
        <f>個人種目!AZ53</f>
        <v>999:99.99</v>
      </c>
    </row>
    <row r="656" spans="1:7" x14ac:dyDescent="0.15">
      <c r="A656" t="str">
        <f>IF(OR(個人種目!M54="",個人種目!N54=""),"",個人種目!AI54)</f>
        <v/>
      </c>
      <c r="B656" t="str">
        <f>個人種目!AR54</f>
        <v/>
      </c>
      <c r="C656" t="str">
        <f>個人種目!AV54</f>
        <v/>
      </c>
      <c r="D656" t="str">
        <f t="shared" si="17"/>
        <v/>
      </c>
      <c r="E656">
        <v>0</v>
      </c>
      <c r="F656">
        <v>0</v>
      </c>
      <c r="G656" t="str">
        <f>個人種目!AZ54</f>
        <v>999:99.99</v>
      </c>
    </row>
    <row r="657" spans="1:7" x14ac:dyDescent="0.15">
      <c r="A657" t="str">
        <f>IF(OR(個人種目!M55="",個人種目!N55=""),"",個人種目!AI55)</f>
        <v/>
      </c>
      <c r="B657" t="str">
        <f>個人種目!AR55</f>
        <v/>
      </c>
      <c r="C657" t="str">
        <f>個人種目!AV55</f>
        <v/>
      </c>
      <c r="D657" t="str">
        <f t="shared" si="17"/>
        <v/>
      </c>
      <c r="E657">
        <v>0</v>
      </c>
      <c r="F657">
        <v>0</v>
      </c>
      <c r="G657" t="str">
        <f>個人種目!AZ55</f>
        <v>999:99.99</v>
      </c>
    </row>
    <row r="658" spans="1:7" x14ac:dyDescent="0.15">
      <c r="A658" t="str">
        <f>IF(OR(個人種目!M56="",個人種目!N56=""),"",個人種目!AI56)</f>
        <v/>
      </c>
      <c r="B658" t="str">
        <f>個人種目!AR56</f>
        <v/>
      </c>
      <c r="C658" t="str">
        <f>個人種目!AV56</f>
        <v/>
      </c>
      <c r="D658" t="str">
        <f t="shared" si="17"/>
        <v/>
      </c>
      <c r="E658">
        <v>0</v>
      </c>
      <c r="F658">
        <v>0</v>
      </c>
      <c r="G658" t="str">
        <f>個人種目!AZ56</f>
        <v>999:99.99</v>
      </c>
    </row>
    <row r="659" spans="1:7" x14ac:dyDescent="0.15">
      <c r="A659" t="str">
        <f>IF(OR(個人種目!M57="",個人種目!N57=""),"",個人種目!AI57)</f>
        <v/>
      </c>
      <c r="B659" t="str">
        <f>個人種目!AR57</f>
        <v/>
      </c>
      <c r="C659" t="str">
        <f>個人種目!AV57</f>
        <v/>
      </c>
      <c r="D659" t="str">
        <f t="shared" si="17"/>
        <v/>
      </c>
      <c r="E659">
        <v>0</v>
      </c>
      <c r="F659">
        <v>0</v>
      </c>
      <c r="G659" t="str">
        <f>個人種目!AZ57</f>
        <v>999:99.99</v>
      </c>
    </row>
    <row r="660" spans="1:7" x14ac:dyDescent="0.15">
      <c r="A660" t="str">
        <f>IF(OR(個人種目!M58="",個人種目!N58=""),"",個人種目!AI58)</f>
        <v/>
      </c>
      <c r="B660" t="str">
        <f>個人種目!AR58</f>
        <v/>
      </c>
      <c r="C660" t="str">
        <f>個人種目!AV58</f>
        <v/>
      </c>
      <c r="D660" t="str">
        <f t="shared" si="17"/>
        <v/>
      </c>
      <c r="E660">
        <v>0</v>
      </c>
      <c r="F660">
        <v>0</v>
      </c>
      <c r="G660" t="str">
        <f>個人種目!AZ58</f>
        <v>999:99.99</v>
      </c>
    </row>
    <row r="661" spans="1:7" x14ac:dyDescent="0.15">
      <c r="A661" t="str">
        <f>IF(OR(個人種目!M59="",個人種目!N59=""),"",個人種目!AI59)</f>
        <v/>
      </c>
      <c r="B661" t="str">
        <f>個人種目!AR59</f>
        <v/>
      </c>
      <c r="C661" t="str">
        <f>個人種目!AV59</f>
        <v/>
      </c>
      <c r="D661" t="str">
        <f t="shared" si="17"/>
        <v/>
      </c>
      <c r="E661">
        <v>0</v>
      </c>
      <c r="F661">
        <v>0</v>
      </c>
      <c r="G661" t="str">
        <f>個人種目!AZ59</f>
        <v>999:99.99</v>
      </c>
    </row>
    <row r="662" spans="1:7" x14ac:dyDescent="0.15">
      <c r="A662" t="str">
        <f>IF(OR(個人種目!M60="",個人種目!N60=""),"",個人種目!AI60)</f>
        <v/>
      </c>
      <c r="B662" t="str">
        <f>個人種目!AR60</f>
        <v/>
      </c>
      <c r="C662" t="str">
        <f>個人種目!AV60</f>
        <v/>
      </c>
      <c r="D662" t="str">
        <f t="shared" si="17"/>
        <v/>
      </c>
      <c r="E662">
        <v>0</v>
      </c>
      <c r="F662">
        <v>0</v>
      </c>
      <c r="G662" t="str">
        <f>個人種目!AZ60</f>
        <v>999:99.99</v>
      </c>
    </row>
    <row r="663" spans="1:7" x14ac:dyDescent="0.15">
      <c r="A663" t="str">
        <f>IF(OR(個人種目!M61="",個人種目!N61=""),"",個人種目!AI61)</f>
        <v/>
      </c>
      <c r="B663" t="str">
        <f>個人種目!AR61</f>
        <v/>
      </c>
      <c r="C663" t="str">
        <f>個人種目!AV61</f>
        <v/>
      </c>
      <c r="D663" t="str">
        <f t="shared" si="17"/>
        <v/>
      </c>
      <c r="E663">
        <v>0</v>
      </c>
      <c r="F663">
        <v>0</v>
      </c>
      <c r="G663" t="str">
        <f>個人種目!AZ61</f>
        <v>999:99.99</v>
      </c>
    </row>
    <row r="664" spans="1:7" x14ac:dyDescent="0.15">
      <c r="A664" t="str">
        <f>IF(OR(個人種目!M62="",個人種目!N62=""),"",個人種目!AI62)</f>
        <v/>
      </c>
      <c r="B664" t="str">
        <f>個人種目!AR62</f>
        <v/>
      </c>
      <c r="C664" t="str">
        <f>個人種目!AV62</f>
        <v/>
      </c>
      <c r="D664" t="str">
        <f t="shared" si="17"/>
        <v/>
      </c>
      <c r="E664">
        <v>0</v>
      </c>
      <c r="F664">
        <v>0</v>
      </c>
      <c r="G664" t="str">
        <f>個人種目!AZ62</f>
        <v>999:99.99</v>
      </c>
    </row>
    <row r="665" spans="1:7" x14ac:dyDescent="0.15">
      <c r="A665" t="str">
        <f>IF(OR(個人種目!M63="",個人種目!N63=""),"",個人種目!AI63)</f>
        <v/>
      </c>
      <c r="B665" t="str">
        <f>個人種目!AR63</f>
        <v/>
      </c>
      <c r="C665" t="str">
        <f>個人種目!AV63</f>
        <v/>
      </c>
      <c r="D665" t="str">
        <f t="shared" si="17"/>
        <v/>
      </c>
      <c r="E665">
        <v>0</v>
      </c>
      <c r="F665">
        <v>0</v>
      </c>
      <c r="G665" t="str">
        <f>個人種目!AZ63</f>
        <v>999:99.99</v>
      </c>
    </row>
    <row r="666" spans="1:7" x14ac:dyDescent="0.15">
      <c r="A666" t="str">
        <f>IF(OR(個人種目!M64="",個人種目!N64=""),"",個人種目!AI64)</f>
        <v/>
      </c>
      <c r="B666" t="str">
        <f>個人種目!AR64</f>
        <v/>
      </c>
      <c r="C666" t="str">
        <f>個人種目!AV64</f>
        <v/>
      </c>
      <c r="D666" t="str">
        <f t="shared" si="17"/>
        <v/>
      </c>
      <c r="E666">
        <v>0</v>
      </c>
      <c r="F666">
        <v>0</v>
      </c>
      <c r="G666" t="str">
        <f>個人種目!AZ64</f>
        <v>999:99.99</v>
      </c>
    </row>
    <row r="667" spans="1:7" x14ac:dyDescent="0.15">
      <c r="A667" t="str">
        <f>IF(OR(個人種目!M65="",個人種目!N65=""),"",個人種目!AI65)</f>
        <v/>
      </c>
      <c r="B667" t="str">
        <f>個人種目!AR65</f>
        <v/>
      </c>
      <c r="C667" t="str">
        <f>個人種目!AV65</f>
        <v/>
      </c>
      <c r="D667" t="str">
        <f t="shared" si="17"/>
        <v/>
      </c>
      <c r="E667">
        <v>0</v>
      </c>
      <c r="F667">
        <v>0</v>
      </c>
      <c r="G667" t="str">
        <f>個人種目!AZ65</f>
        <v>999:99.99</v>
      </c>
    </row>
    <row r="668" spans="1:7" x14ac:dyDescent="0.15">
      <c r="A668" t="str">
        <f>IF(OR(個人種目!M66="",個人種目!N66=""),"",個人種目!AI66)</f>
        <v/>
      </c>
      <c r="B668" t="str">
        <f>個人種目!AR66</f>
        <v/>
      </c>
      <c r="C668" t="str">
        <f>個人種目!AV66</f>
        <v/>
      </c>
      <c r="D668" t="str">
        <f t="shared" si="17"/>
        <v/>
      </c>
      <c r="E668">
        <v>0</v>
      </c>
      <c r="F668">
        <v>0</v>
      </c>
      <c r="G668" t="str">
        <f>個人種目!AZ66</f>
        <v>999:99.99</v>
      </c>
    </row>
    <row r="669" spans="1:7" x14ac:dyDescent="0.15">
      <c r="A669" t="str">
        <f>IF(OR(個人種目!M67="",個人種目!N67=""),"",個人種目!AI67)</f>
        <v/>
      </c>
      <c r="B669" t="str">
        <f>個人種目!AR67</f>
        <v/>
      </c>
      <c r="C669" t="str">
        <f>個人種目!AV67</f>
        <v/>
      </c>
      <c r="D669" t="str">
        <f t="shared" si="17"/>
        <v/>
      </c>
      <c r="E669">
        <v>0</v>
      </c>
      <c r="F669">
        <v>0</v>
      </c>
      <c r="G669" t="str">
        <f>個人種目!AZ67</f>
        <v>999:99.99</v>
      </c>
    </row>
    <row r="670" spans="1:7" x14ac:dyDescent="0.15">
      <c r="A670" t="str">
        <f>IF(OR(個人種目!M68="",個人種目!N68=""),"",個人種目!AI68)</f>
        <v/>
      </c>
      <c r="B670" t="str">
        <f>個人種目!AR68</f>
        <v/>
      </c>
      <c r="C670" t="str">
        <f>個人種目!AV68</f>
        <v/>
      </c>
      <c r="D670" t="str">
        <f t="shared" si="17"/>
        <v/>
      </c>
      <c r="E670">
        <v>0</v>
      </c>
      <c r="F670">
        <v>0</v>
      </c>
      <c r="G670" t="str">
        <f>個人種目!AZ68</f>
        <v>999:99.99</v>
      </c>
    </row>
    <row r="671" spans="1:7" x14ac:dyDescent="0.15">
      <c r="A671" t="str">
        <f>IF(OR(個人種目!M69="",個人種目!N69=""),"",個人種目!AI69)</f>
        <v/>
      </c>
      <c r="B671" t="str">
        <f>個人種目!AR69</f>
        <v/>
      </c>
      <c r="C671" t="str">
        <f>個人種目!AV69</f>
        <v/>
      </c>
      <c r="D671" t="str">
        <f t="shared" si="17"/>
        <v/>
      </c>
      <c r="E671">
        <v>0</v>
      </c>
      <c r="F671">
        <v>0</v>
      </c>
      <c r="G671" t="str">
        <f>個人種目!AZ69</f>
        <v>999:99.99</v>
      </c>
    </row>
    <row r="672" spans="1:7" x14ac:dyDescent="0.15">
      <c r="A672" t="str">
        <f>IF(OR(個人種目!M70="",個人種目!N70=""),"",個人種目!AI70)</f>
        <v/>
      </c>
      <c r="B672" t="str">
        <f>個人種目!AR70</f>
        <v/>
      </c>
      <c r="C672" t="str">
        <f>個人種目!AV70</f>
        <v/>
      </c>
      <c r="D672" t="str">
        <f t="shared" ref="D672:D686" si="18">D66</f>
        <v/>
      </c>
      <c r="E672">
        <v>0</v>
      </c>
      <c r="F672">
        <v>0</v>
      </c>
      <c r="G672" t="str">
        <f>個人種目!AZ70</f>
        <v>999:99.99</v>
      </c>
    </row>
    <row r="673" spans="1:7" x14ac:dyDescent="0.15">
      <c r="A673" t="str">
        <f>IF(OR(個人種目!M71="",個人種目!N71=""),"",個人種目!AI71)</f>
        <v/>
      </c>
      <c r="B673" t="str">
        <f>個人種目!AR71</f>
        <v/>
      </c>
      <c r="C673" t="str">
        <f>個人種目!AV71</f>
        <v/>
      </c>
      <c r="D673" t="str">
        <f t="shared" si="18"/>
        <v/>
      </c>
      <c r="E673">
        <v>0</v>
      </c>
      <c r="F673">
        <v>0</v>
      </c>
      <c r="G673" t="str">
        <f>個人種目!AZ71</f>
        <v>999:99.99</v>
      </c>
    </row>
    <row r="674" spans="1:7" x14ac:dyDescent="0.15">
      <c r="A674" t="str">
        <f>IF(OR(個人種目!M72="",個人種目!N72=""),"",個人種目!AI72)</f>
        <v/>
      </c>
      <c r="B674" t="str">
        <f>個人種目!AR72</f>
        <v/>
      </c>
      <c r="C674" t="str">
        <f>個人種目!AV72</f>
        <v/>
      </c>
      <c r="D674" t="str">
        <f t="shared" si="18"/>
        <v/>
      </c>
      <c r="E674">
        <v>0</v>
      </c>
      <c r="F674">
        <v>0</v>
      </c>
      <c r="G674" t="str">
        <f>個人種目!AZ72</f>
        <v>999:99.99</v>
      </c>
    </row>
    <row r="675" spans="1:7" x14ac:dyDescent="0.15">
      <c r="A675" t="str">
        <f>IF(OR(個人種目!M73="",個人種目!N73=""),"",個人種目!AI73)</f>
        <v/>
      </c>
      <c r="B675" t="str">
        <f>個人種目!AR73</f>
        <v/>
      </c>
      <c r="C675" t="str">
        <f>個人種目!AV73</f>
        <v/>
      </c>
      <c r="D675" t="str">
        <f t="shared" si="18"/>
        <v/>
      </c>
      <c r="E675">
        <v>0</v>
      </c>
      <c r="F675">
        <v>0</v>
      </c>
      <c r="G675" t="str">
        <f>個人種目!AZ73</f>
        <v>999:99.99</v>
      </c>
    </row>
    <row r="676" spans="1:7" x14ac:dyDescent="0.15">
      <c r="A676" t="str">
        <f>IF(OR(個人種目!M74="",個人種目!N74=""),"",個人種目!AI74)</f>
        <v/>
      </c>
      <c r="B676" t="str">
        <f>個人種目!AR74</f>
        <v/>
      </c>
      <c r="C676" t="str">
        <f>個人種目!AV74</f>
        <v/>
      </c>
      <c r="D676" t="str">
        <f t="shared" si="18"/>
        <v/>
      </c>
      <c r="E676">
        <v>0</v>
      </c>
      <c r="F676">
        <v>0</v>
      </c>
      <c r="G676" t="str">
        <f>個人種目!AZ74</f>
        <v>999:99.99</v>
      </c>
    </row>
    <row r="677" spans="1:7" x14ac:dyDescent="0.15">
      <c r="A677" t="str">
        <f>IF(OR(個人種目!M75="",個人種目!N75=""),"",個人種目!AI75)</f>
        <v/>
      </c>
      <c r="B677" t="str">
        <f>個人種目!AR75</f>
        <v/>
      </c>
      <c r="C677" t="str">
        <f>個人種目!AV75</f>
        <v/>
      </c>
      <c r="D677" t="str">
        <f t="shared" si="18"/>
        <v/>
      </c>
      <c r="E677">
        <v>0</v>
      </c>
      <c r="F677">
        <v>0</v>
      </c>
      <c r="G677" t="str">
        <f>個人種目!AZ75</f>
        <v>999:99.99</v>
      </c>
    </row>
    <row r="678" spans="1:7" x14ac:dyDescent="0.15">
      <c r="A678" t="str">
        <f>IF(OR(個人種目!M76="",個人種目!N76=""),"",個人種目!AI76)</f>
        <v/>
      </c>
      <c r="B678" t="str">
        <f>個人種目!AR76</f>
        <v/>
      </c>
      <c r="C678" t="str">
        <f>個人種目!AV76</f>
        <v/>
      </c>
      <c r="D678" t="str">
        <f t="shared" si="18"/>
        <v/>
      </c>
      <c r="E678">
        <v>0</v>
      </c>
      <c r="F678">
        <v>0</v>
      </c>
      <c r="G678" t="str">
        <f>個人種目!AZ76</f>
        <v>999:99.99</v>
      </c>
    </row>
    <row r="679" spans="1:7" x14ac:dyDescent="0.15">
      <c r="A679" t="str">
        <f>IF(OR(個人種目!M77="",個人種目!N77=""),"",個人種目!AI77)</f>
        <v/>
      </c>
      <c r="B679" t="str">
        <f>個人種目!AR77</f>
        <v/>
      </c>
      <c r="C679" t="str">
        <f>個人種目!AV77</f>
        <v/>
      </c>
      <c r="D679" t="str">
        <f t="shared" si="18"/>
        <v/>
      </c>
      <c r="E679">
        <v>0</v>
      </c>
      <c r="F679">
        <v>0</v>
      </c>
      <c r="G679" t="str">
        <f>個人種目!AZ77</f>
        <v>999:99.99</v>
      </c>
    </row>
    <row r="680" spans="1:7" x14ac:dyDescent="0.15">
      <c r="A680" t="str">
        <f>IF(OR(個人種目!M78="",個人種目!N78=""),"",個人種目!AI78)</f>
        <v/>
      </c>
      <c r="B680" t="str">
        <f>個人種目!AR78</f>
        <v/>
      </c>
      <c r="C680" t="str">
        <f>個人種目!AV78</f>
        <v/>
      </c>
      <c r="D680" t="str">
        <f t="shared" si="18"/>
        <v/>
      </c>
      <c r="E680">
        <v>0</v>
      </c>
      <c r="F680">
        <v>0</v>
      </c>
      <c r="G680" t="str">
        <f>個人種目!AZ78</f>
        <v>999:99.99</v>
      </c>
    </row>
    <row r="681" spans="1:7" x14ac:dyDescent="0.15">
      <c r="A681" t="str">
        <f>IF(OR(個人種目!M79="",個人種目!N79=""),"",個人種目!AI79)</f>
        <v/>
      </c>
      <c r="B681" t="str">
        <f>個人種目!AR79</f>
        <v/>
      </c>
      <c r="C681" t="str">
        <f>個人種目!AV79</f>
        <v/>
      </c>
      <c r="D681" t="str">
        <f t="shared" si="18"/>
        <v/>
      </c>
      <c r="E681">
        <v>0</v>
      </c>
      <c r="F681">
        <v>0</v>
      </c>
      <c r="G681" t="str">
        <f>個人種目!AZ79</f>
        <v>999:99.99</v>
      </c>
    </row>
    <row r="682" spans="1:7" x14ac:dyDescent="0.15">
      <c r="A682" t="str">
        <f>IF(OR(個人種目!M80="",個人種目!N80=""),"",個人種目!AI80)</f>
        <v/>
      </c>
      <c r="B682" t="str">
        <f>個人種目!AR80</f>
        <v/>
      </c>
      <c r="C682" t="str">
        <f>個人種目!AV80</f>
        <v/>
      </c>
      <c r="D682" t="str">
        <f t="shared" si="18"/>
        <v/>
      </c>
      <c r="E682">
        <v>0</v>
      </c>
      <c r="F682">
        <v>0</v>
      </c>
      <c r="G682" t="str">
        <f>個人種目!AZ80</f>
        <v>999:99.99</v>
      </c>
    </row>
    <row r="683" spans="1:7" x14ac:dyDescent="0.15">
      <c r="A683" t="str">
        <f>IF(OR(個人種目!M81="",個人種目!N81=""),"",個人種目!AI81)</f>
        <v/>
      </c>
      <c r="B683" t="str">
        <f>個人種目!AR81</f>
        <v/>
      </c>
      <c r="C683" t="str">
        <f>個人種目!AV81</f>
        <v/>
      </c>
      <c r="D683" t="str">
        <f t="shared" si="18"/>
        <v/>
      </c>
      <c r="E683">
        <v>0</v>
      </c>
      <c r="F683">
        <v>0</v>
      </c>
      <c r="G683" t="str">
        <f>個人種目!AZ81</f>
        <v>999:99.99</v>
      </c>
    </row>
    <row r="684" spans="1:7" x14ac:dyDescent="0.15">
      <c r="A684" t="str">
        <f>IF(OR(個人種目!M82="",個人種目!N82=""),"",個人種目!AI82)</f>
        <v/>
      </c>
      <c r="B684" t="str">
        <f>個人種目!AR82</f>
        <v/>
      </c>
      <c r="C684" t="str">
        <f>個人種目!AV82</f>
        <v/>
      </c>
      <c r="D684" t="str">
        <f t="shared" si="18"/>
        <v/>
      </c>
      <c r="E684">
        <v>0</v>
      </c>
      <c r="F684">
        <v>0</v>
      </c>
      <c r="G684" t="str">
        <f>個人種目!AZ82</f>
        <v>999:99.99</v>
      </c>
    </row>
    <row r="685" spans="1:7" x14ac:dyDescent="0.15">
      <c r="A685" t="str">
        <f>IF(OR(個人種目!M83="",個人種目!N83=""),"",個人種目!AI83)</f>
        <v/>
      </c>
      <c r="B685" t="str">
        <f>個人種目!AR83</f>
        <v/>
      </c>
      <c r="C685" t="str">
        <f>個人種目!AV83</f>
        <v/>
      </c>
      <c r="D685" t="str">
        <f t="shared" si="18"/>
        <v/>
      </c>
      <c r="E685">
        <v>0</v>
      </c>
      <c r="F685">
        <v>0</v>
      </c>
      <c r="G685" t="str">
        <f>個人種目!AZ83</f>
        <v>999:99.99</v>
      </c>
    </row>
    <row r="686" spans="1:7" x14ac:dyDescent="0.15">
      <c r="A686" t="str">
        <f>IF(OR(個人種目!M84="",個人種目!N84=""),"",個人種目!AI84)</f>
        <v/>
      </c>
      <c r="B686" t="str">
        <f>個人種目!AR84</f>
        <v/>
      </c>
      <c r="C686" t="str">
        <f>個人種目!AV84</f>
        <v/>
      </c>
      <c r="D686" t="str">
        <f t="shared" si="18"/>
        <v/>
      </c>
      <c r="E686">
        <v>0</v>
      </c>
      <c r="F686">
        <v>0</v>
      </c>
      <c r="G686" t="str">
        <f>個人種目!AZ84</f>
        <v>999:99.99</v>
      </c>
    </row>
    <row r="687" spans="1:7" x14ac:dyDescent="0.15">
      <c r="A687" t="str">
        <f>IF(OR(個人種目!M85="",個人種目!N85=""),"",個人種目!AI85)</f>
        <v/>
      </c>
      <c r="B687" t="str">
        <f>個人種目!AR85</f>
        <v/>
      </c>
      <c r="C687" t="str">
        <f>個人種目!AV85</f>
        <v/>
      </c>
      <c r="D687" t="str">
        <f t="shared" ref="D687:D706" si="19">D81</f>
        <v/>
      </c>
      <c r="E687">
        <v>0</v>
      </c>
      <c r="F687">
        <v>0</v>
      </c>
      <c r="G687" t="str">
        <f>個人種目!AZ85</f>
        <v>999:99.99</v>
      </c>
    </row>
    <row r="688" spans="1:7" x14ac:dyDescent="0.15">
      <c r="A688" t="str">
        <f>IF(OR(個人種目!M86="",個人種目!N86=""),"",個人種目!AI86)</f>
        <v/>
      </c>
      <c r="B688" t="str">
        <f>個人種目!AR86</f>
        <v/>
      </c>
      <c r="C688" t="str">
        <f>個人種目!AV86</f>
        <v/>
      </c>
      <c r="D688" t="str">
        <f t="shared" si="19"/>
        <v/>
      </c>
      <c r="E688">
        <v>0</v>
      </c>
      <c r="F688">
        <v>0</v>
      </c>
      <c r="G688" t="str">
        <f>個人種目!AZ86</f>
        <v>999:99.99</v>
      </c>
    </row>
    <row r="689" spans="1:7" x14ac:dyDescent="0.15">
      <c r="A689" t="str">
        <f>IF(OR(個人種目!M87="",個人種目!N87=""),"",個人種目!AI87)</f>
        <v/>
      </c>
      <c r="B689" t="str">
        <f>個人種目!AR87</f>
        <v/>
      </c>
      <c r="C689" t="str">
        <f>個人種目!AV87</f>
        <v/>
      </c>
      <c r="D689" t="str">
        <f t="shared" si="19"/>
        <v/>
      </c>
      <c r="E689">
        <v>0</v>
      </c>
      <c r="F689">
        <v>0</v>
      </c>
      <c r="G689" t="str">
        <f>個人種目!AZ87</f>
        <v>999:99.99</v>
      </c>
    </row>
    <row r="690" spans="1:7" x14ac:dyDescent="0.15">
      <c r="A690" t="str">
        <f>IF(OR(個人種目!M88="",個人種目!N88=""),"",個人種目!AI88)</f>
        <v/>
      </c>
      <c r="B690" t="str">
        <f>個人種目!AR88</f>
        <v/>
      </c>
      <c r="C690" t="str">
        <f>個人種目!AV88</f>
        <v/>
      </c>
      <c r="D690" t="str">
        <f t="shared" si="19"/>
        <v/>
      </c>
      <c r="E690">
        <v>0</v>
      </c>
      <c r="F690">
        <v>0</v>
      </c>
      <c r="G690" t="str">
        <f>個人種目!AZ88</f>
        <v>999:99.99</v>
      </c>
    </row>
    <row r="691" spans="1:7" x14ac:dyDescent="0.15">
      <c r="A691" t="str">
        <f>IF(OR(個人種目!M89="",個人種目!N89=""),"",個人種目!AI89)</f>
        <v/>
      </c>
      <c r="B691" t="str">
        <f>個人種目!AR89</f>
        <v/>
      </c>
      <c r="C691" t="str">
        <f>個人種目!AV89</f>
        <v/>
      </c>
      <c r="D691" t="str">
        <f t="shared" si="19"/>
        <v/>
      </c>
      <c r="E691">
        <v>0</v>
      </c>
      <c r="F691">
        <v>0</v>
      </c>
      <c r="G691" t="str">
        <f>個人種目!AZ89</f>
        <v>999:99.99</v>
      </c>
    </row>
    <row r="692" spans="1:7" x14ac:dyDescent="0.15">
      <c r="A692" t="str">
        <f>IF(OR(個人種目!M90="",個人種目!N90=""),"",個人種目!AI90)</f>
        <v/>
      </c>
      <c r="B692" t="str">
        <f>個人種目!AR90</f>
        <v/>
      </c>
      <c r="C692" t="str">
        <f>個人種目!AV90</f>
        <v/>
      </c>
      <c r="D692" t="str">
        <f t="shared" si="19"/>
        <v/>
      </c>
      <c r="E692">
        <v>0</v>
      </c>
      <c r="F692">
        <v>0</v>
      </c>
      <c r="G692" t="str">
        <f>個人種目!AZ90</f>
        <v>999:99.99</v>
      </c>
    </row>
    <row r="693" spans="1:7" x14ac:dyDescent="0.15">
      <c r="A693" t="str">
        <f>IF(OR(個人種目!M91="",個人種目!N91=""),"",個人種目!AI91)</f>
        <v/>
      </c>
      <c r="B693" t="str">
        <f>個人種目!AR91</f>
        <v/>
      </c>
      <c r="C693" t="str">
        <f>個人種目!AV91</f>
        <v/>
      </c>
      <c r="D693" t="str">
        <f t="shared" si="19"/>
        <v/>
      </c>
      <c r="E693">
        <v>0</v>
      </c>
      <c r="F693">
        <v>0</v>
      </c>
      <c r="G693" t="str">
        <f>個人種目!AZ91</f>
        <v>999:99.99</v>
      </c>
    </row>
    <row r="694" spans="1:7" x14ac:dyDescent="0.15">
      <c r="A694" t="str">
        <f>IF(OR(個人種目!M92="",個人種目!N92=""),"",個人種目!AI92)</f>
        <v/>
      </c>
      <c r="B694" t="str">
        <f>個人種目!AR92</f>
        <v/>
      </c>
      <c r="C694" t="str">
        <f>個人種目!AV92</f>
        <v/>
      </c>
      <c r="D694" t="str">
        <f t="shared" si="19"/>
        <v/>
      </c>
      <c r="E694">
        <v>0</v>
      </c>
      <c r="F694">
        <v>0</v>
      </c>
      <c r="G694" t="str">
        <f>個人種目!AZ92</f>
        <v>999:99.99</v>
      </c>
    </row>
    <row r="695" spans="1:7" x14ac:dyDescent="0.15">
      <c r="A695" t="str">
        <f>IF(OR(個人種目!M93="",個人種目!N93=""),"",個人種目!AI93)</f>
        <v/>
      </c>
      <c r="B695" t="str">
        <f>個人種目!AR93</f>
        <v/>
      </c>
      <c r="C695" t="str">
        <f>個人種目!AV93</f>
        <v/>
      </c>
      <c r="D695" t="str">
        <f t="shared" si="19"/>
        <v/>
      </c>
      <c r="E695">
        <v>0</v>
      </c>
      <c r="F695">
        <v>0</v>
      </c>
      <c r="G695" t="str">
        <f>個人種目!AZ93</f>
        <v>999:99.99</v>
      </c>
    </row>
    <row r="696" spans="1:7" x14ac:dyDescent="0.15">
      <c r="A696" t="str">
        <f>IF(OR(個人種目!M94="",個人種目!N94=""),"",個人種目!AI94)</f>
        <v/>
      </c>
      <c r="B696" t="str">
        <f>個人種目!AR94</f>
        <v/>
      </c>
      <c r="C696" t="str">
        <f>個人種目!AV94</f>
        <v/>
      </c>
      <c r="D696" t="str">
        <f t="shared" si="19"/>
        <v/>
      </c>
      <c r="E696">
        <v>0</v>
      </c>
      <c r="F696">
        <v>0</v>
      </c>
      <c r="G696" t="str">
        <f>個人種目!AZ94</f>
        <v>999:99.99</v>
      </c>
    </row>
    <row r="697" spans="1:7" x14ac:dyDescent="0.15">
      <c r="A697" t="str">
        <f>IF(OR(個人種目!M95="",個人種目!N95=""),"",個人種目!AI95)</f>
        <v/>
      </c>
      <c r="B697" t="str">
        <f>個人種目!AR95</f>
        <v/>
      </c>
      <c r="C697" t="str">
        <f>個人種目!AV95</f>
        <v/>
      </c>
      <c r="D697" t="str">
        <f t="shared" si="19"/>
        <v/>
      </c>
      <c r="E697">
        <v>0</v>
      </c>
      <c r="F697">
        <v>0</v>
      </c>
      <c r="G697" t="str">
        <f>個人種目!AZ95</f>
        <v>999:99.99</v>
      </c>
    </row>
    <row r="698" spans="1:7" x14ac:dyDescent="0.15">
      <c r="A698" t="str">
        <f>IF(OR(個人種目!M96="",個人種目!N96=""),"",個人種目!AI96)</f>
        <v/>
      </c>
      <c r="B698" t="str">
        <f>個人種目!AR96</f>
        <v/>
      </c>
      <c r="C698" t="str">
        <f>個人種目!AV96</f>
        <v/>
      </c>
      <c r="D698" t="str">
        <f t="shared" si="19"/>
        <v/>
      </c>
      <c r="E698">
        <v>0</v>
      </c>
      <c r="F698">
        <v>0</v>
      </c>
      <c r="G698" t="str">
        <f>個人種目!AZ96</f>
        <v>999:99.99</v>
      </c>
    </row>
    <row r="699" spans="1:7" x14ac:dyDescent="0.15">
      <c r="A699" t="str">
        <f>IF(OR(個人種目!M97="",個人種目!N97=""),"",個人種目!AI97)</f>
        <v/>
      </c>
      <c r="B699" t="str">
        <f>個人種目!AR97</f>
        <v/>
      </c>
      <c r="C699" t="str">
        <f>個人種目!AV97</f>
        <v/>
      </c>
      <c r="D699" t="str">
        <f t="shared" si="19"/>
        <v/>
      </c>
      <c r="E699">
        <v>0</v>
      </c>
      <c r="F699">
        <v>0</v>
      </c>
      <c r="G699" t="str">
        <f>個人種目!AZ97</f>
        <v>999:99.99</v>
      </c>
    </row>
    <row r="700" spans="1:7" x14ac:dyDescent="0.15">
      <c r="A700" t="str">
        <f>IF(OR(個人種目!M98="",個人種目!N98=""),"",個人種目!AI98)</f>
        <v/>
      </c>
      <c r="B700" t="str">
        <f>個人種目!AR98</f>
        <v/>
      </c>
      <c r="C700" t="str">
        <f>個人種目!AV98</f>
        <v/>
      </c>
      <c r="D700" t="str">
        <f t="shared" si="19"/>
        <v/>
      </c>
      <c r="E700">
        <v>0</v>
      </c>
      <c r="F700">
        <v>0</v>
      </c>
      <c r="G700" t="str">
        <f>個人種目!AZ98</f>
        <v>999:99.99</v>
      </c>
    </row>
    <row r="701" spans="1:7" x14ac:dyDescent="0.15">
      <c r="A701" t="str">
        <f>IF(OR(個人種目!M99="",個人種目!N99=""),"",個人種目!AI99)</f>
        <v/>
      </c>
      <c r="B701" t="str">
        <f>個人種目!AR99</f>
        <v/>
      </c>
      <c r="C701" t="str">
        <f>個人種目!AV99</f>
        <v/>
      </c>
      <c r="D701" t="str">
        <f t="shared" si="19"/>
        <v/>
      </c>
      <c r="E701">
        <v>0</v>
      </c>
      <c r="F701">
        <v>0</v>
      </c>
      <c r="G701" t="str">
        <f>個人種目!AZ99</f>
        <v>999:99.99</v>
      </c>
    </row>
    <row r="702" spans="1:7" x14ac:dyDescent="0.15">
      <c r="A702" t="str">
        <f>IF(OR(個人種目!M100="",個人種目!N100=""),"",個人種目!AI100)</f>
        <v/>
      </c>
      <c r="B702" t="str">
        <f>個人種目!AR100</f>
        <v/>
      </c>
      <c r="C702" t="str">
        <f>個人種目!AV100</f>
        <v/>
      </c>
      <c r="D702" t="str">
        <f t="shared" si="19"/>
        <v/>
      </c>
      <c r="E702">
        <v>0</v>
      </c>
      <c r="F702">
        <v>0</v>
      </c>
      <c r="G702" t="str">
        <f>個人種目!AZ100</f>
        <v>999:99.99</v>
      </c>
    </row>
    <row r="703" spans="1:7" x14ac:dyDescent="0.15">
      <c r="A703" t="str">
        <f>IF(OR(個人種目!M101="",個人種目!N101=""),"",個人種目!AI101)</f>
        <v/>
      </c>
      <c r="B703" t="str">
        <f>個人種目!AR101</f>
        <v/>
      </c>
      <c r="C703" t="str">
        <f>個人種目!AV101</f>
        <v/>
      </c>
      <c r="D703" t="str">
        <f t="shared" si="19"/>
        <v/>
      </c>
      <c r="E703">
        <v>0</v>
      </c>
      <c r="F703">
        <v>0</v>
      </c>
      <c r="G703" t="str">
        <f>個人種目!AZ101</f>
        <v>999:99.99</v>
      </c>
    </row>
    <row r="704" spans="1:7" x14ac:dyDescent="0.15">
      <c r="A704" t="str">
        <f>IF(OR(個人種目!M102="",個人種目!N102=""),"",個人種目!AI102)</f>
        <v/>
      </c>
      <c r="B704" t="str">
        <f>個人種目!AR102</f>
        <v/>
      </c>
      <c r="C704" t="str">
        <f>個人種目!AV102</f>
        <v/>
      </c>
      <c r="D704" t="str">
        <f t="shared" si="19"/>
        <v/>
      </c>
      <c r="E704">
        <v>0</v>
      </c>
      <c r="F704">
        <v>0</v>
      </c>
      <c r="G704" t="str">
        <f>個人種目!AZ102</f>
        <v>999:99.99</v>
      </c>
    </row>
    <row r="705" spans="1:7" x14ac:dyDescent="0.15">
      <c r="A705" t="str">
        <f>IF(OR(個人種目!M103="",個人種目!N103=""),"",個人種目!AI103)</f>
        <v/>
      </c>
      <c r="B705" t="str">
        <f>個人種目!AR103</f>
        <v/>
      </c>
      <c r="C705" t="str">
        <f>個人種目!AV103</f>
        <v/>
      </c>
      <c r="D705" t="str">
        <f t="shared" si="19"/>
        <v/>
      </c>
      <c r="E705">
        <v>0</v>
      </c>
      <c r="F705">
        <v>0</v>
      </c>
      <c r="G705" t="str">
        <f>個人種目!AZ103</f>
        <v>999:99.99</v>
      </c>
    </row>
    <row r="706" spans="1:7" x14ac:dyDescent="0.15">
      <c r="A706" t="str">
        <f>IF(OR(個人種目!M104="",個人種目!N104=""),"",個人種目!AI104)</f>
        <v/>
      </c>
      <c r="B706" t="str">
        <f>個人種目!AR104</f>
        <v/>
      </c>
      <c r="C706" t="str">
        <f>個人種目!AV104</f>
        <v/>
      </c>
      <c r="D706" t="str">
        <f t="shared" si="19"/>
        <v/>
      </c>
      <c r="E706">
        <v>0</v>
      </c>
      <c r="F706">
        <v>0</v>
      </c>
      <c r="G706" t="str">
        <f>個人種目!AZ104</f>
        <v>999:99.99</v>
      </c>
    </row>
    <row r="707" spans="1:7" x14ac:dyDescent="0.15">
      <c r="A707" s="36" t="str">
        <f>IF(OR(個人種目!M105="",個人種目!N105=""),"",個人種目!AI105)</f>
        <v/>
      </c>
      <c r="B707" s="36" t="str">
        <f>個人種目!AR105</f>
        <v/>
      </c>
      <c r="C707" s="36" t="str">
        <f>個人種目!AV105</f>
        <v/>
      </c>
      <c r="D707" s="36" t="str">
        <f>D101</f>
        <v/>
      </c>
      <c r="E707" s="36">
        <v>0</v>
      </c>
      <c r="F707" s="36">
        <v>0</v>
      </c>
      <c r="G707" s="36" t="str">
        <f>個人種目!AZ105</f>
        <v>999:99.99</v>
      </c>
    </row>
    <row r="709" spans="1:7" x14ac:dyDescent="0.15">
      <c r="A709" s="36"/>
      <c r="B709" s="36"/>
      <c r="C709" s="36"/>
      <c r="D709" s="36"/>
      <c r="E709" s="36"/>
      <c r="F709" s="36"/>
      <c r="G709" s="36"/>
    </row>
    <row r="710" spans="1:7" x14ac:dyDescent="0.15">
      <c r="A710" t="str">
        <f>IF(OR(個人種目!M108="",個人種目!N108=""),"",個人種目!AI108)</f>
        <v/>
      </c>
      <c r="B710" t="str">
        <f>個人種目!AR108</f>
        <v/>
      </c>
      <c r="C710" t="str">
        <f>個人種目!AV108</f>
        <v/>
      </c>
      <c r="D710" t="str">
        <f t="shared" ref="D710:D741" si="20">D104</f>
        <v/>
      </c>
      <c r="E710">
        <v>0</v>
      </c>
      <c r="F710">
        <v>5</v>
      </c>
      <c r="G710" t="str">
        <f>個人種目!AZ108</f>
        <v>999:99.99</v>
      </c>
    </row>
    <row r="711" spans="1:7" x14ac:dyDescent="0.15">
      <c r="A711" t="str">
        <f>IF(OR(個人種目!M109="",個人種目!N109=""),"",個人種目!AI109)</f>
        <v/>
      </c>
      <c r="B711" t="str">
        <f>個人種目!AR109</f>
        <v/>
      </c>
      <c r="C711" t="str">
        <f>個人種目!AV109</f>
        <v/>
      </c>
      <c r="D711" t="str">
        <f t="shared" si="20"/>
        <v/>
      </c>
      <c r="E711">
        <v>0</v>
      </c>
      <c r="F711">
        <v>5</v>
      </c>
      <c r="G711" t="str">
        <f>個人種目!AZ109</f>
        <v>999:99.99</v>
      </c>
    </row>
    <row r="712" spans="1:7" x14ac:dyDescent="0.15">
      <c r="A712" t="str">
        <f>IF(OR(個人種目!M110="",個人種目!N110=""),"",個人種目!AI110)</f>
        <v/>
      </c>
      <c r="B712" t="str">
        <f>個人種目!AR110</f>
        <v/>
      </c>
      <c r="C712" t="str">
        <f>個人種目!AV110</f>
        <v/>
      </c>
      <c r="D712" t="str">
        <f t="shared" si="20"/>
        <v/>
      </c>
      <c r="E712">
        <v>0</v>
      </c>
      <c r="F712">
        <v>5</v>
      </c>
      <c r="G712" t="str">
        <f>個人種目!AZ110</f>
        <v>999:99.99</v>
      </c>
    </row>
    <row r="713" spans="1:7" x14ac:dyDescent="0.15">
      <c r="A713" t="str">
        <f>IF(OR(個人種目!M111="",個人種目!N111=""),"",個人種目!AI111)</f>
        <v/>
      </c>
      <c r="B713" t="str">
        <f>個人種目!AR111</f>
        <v/>
      </c>
      <c r="C713" t="str">
        <f>個人種目!AV111</f>
        <v/>
      </c>
      <c r="D713" t="str">
        <f t="shared" si="20"/>
        <v/>
      </c>
      <c r="E713">
        <v>0</v>
      </c>
      <c r="F713">
        <v>5</v>
      </c>
      <c r="G713" t="str">
        <f>個人種目!AZ111</f>
        <v>999:99.99</v>
      </c>
    </row>
    <row r="714" spans="1:7" x14ac:dyDescent="0.15">
      <c r="A714" t="str">
        <f>IF(OR(個人種目!M112="",個人種目!N112=""),"",個人種目!AI112)</f>
        <v/>
      </c>
      <c r="B714" t="str">
        <f>個人種目!AR112</f>
        <v/>
      </c>
      <c r="C714" t="str">
        <f>個人種目!AV112</f>
        <v/>
      </c>
      <c r="D714" t="str">
        <f t="shared" si="20"/>
        <v/>
      </c>
      <c r="E714">
        <v>0</v>
      </c>
      <c r="F714">
        <v>5</v>
      </c>
      <c r="G714" t="str">
        <f>個人種目!AZ112</f>
        <v>999:99.99</v>
      </c>
    </row>
    <row r="715" spans="1:7" x14ac:dyDescent="0.15">
      <c r="A715" t="str">
        <f>IF(OR(個人種目!M113="",個人種目!N113=""),"",個人種目!AI113)</f>
        <v/>
      </c>
      <c r="B715" t="str">
        <f>個人種目!AR113</f>
        <v/>
      </c>
      <c r="C715" t="str">
        <f>個人種目!AV113</f>
        <v/>
      </c>
      <c r="D715" t="str">
        <f t="shared" si="20"/>
        <v/>
      </c>
      <c r="E715">
        <v>0</v>
      </c>
      <c r="F715">
        <v>5</v>
      </c>
      <c r="G715" t="str">
        <f>個人種目!AZ113</f>
        <v>999:99.99</v>
      </c>
    </row>
    <row r="716" spans="1:7" x14ac:dyDescent="0.15">
      <c r="A716" t="str">
        <f>IF(OR(個人種目!M114="",個人種目!N114=""),"",個人種目!AI114)</f>
        <v/>
      </c>
      <c r="B716" t="str">
        <f>個人種目!AR114</f>
        <v/>
      </c>
      <c r="C716" t="str">
        <f>個人種目!AV114</f>
        <v/>
      </c>
      <c r="D716" t="str">
        <f t="shared" si="20"/>
        <v/>
      </c>
      <c r="E716">
        <v>0</v>
      </c>
      <c r="F716">
        <v>5</v>
      </c>
      <c r="G716" t="str">
        <f>個人種目!AZ114</f>
        <v>999:99.99</v>
      </c>
    </row>
    <row r="717" spans="1:7" x14ac:dyDescent="0.15">
      <c r="A717" t="str">
        <f>IF(OR(個人種目!M115="",個人種目!N115=""),"",個人種目!AI115)</f>
        <v/>
      </c>
      <c r="B717" t="str">
        <f>個人種目!AR115</f>
        <v/>
      </c>
      <c r="C717" t="str">
        <f>個人種目!AV115</f>
        <v/>
      </c>
      <c r="D717" t="str">
        <f t="shared" si="20"/>
        <v/>
      </c>
      <c r="E717">
        <v>0</v>
      </c>
      <c r="F717">
        <v>5</v>
      </c>
      <c r="G717" t="str">
        <f>個人種目!AZ115</f>
        <v>999:99.99</v>
      </c>
    </row>
    <row r="718" spans="1:7" x14ac:dyDescent="0.15">
      <c r="A718" t="str">
        <f>IF(OR(個人種目!M116="",個人種目!N116=""),"",個人種目!AI116)</f>
        <v/>
      </c>
      <c r="B718" t="str">
        <f>個人種目!AR116</f>
        <v/>
      </c>
      <c r="C718" t="str">
        <f>個人種目!AV116</f>
        <v/>
      </c>
      <c r="D718" t="str">
        <f t="shared" si="20"/>
        <v/>
      </c>
      <c r="E718">
        <v>0</v>
      </c>
      <c r="F718">
        <v>5</v>
      </c>
      <c r="G718" t="str">
        <f>個人種目!AZ116</f>
        <v>999:99.99</v>
      </c>
    </row>
    <row r="719" spans="1:7" x14ac:dyDescent="0.15">
      <c r="A719" t="str">
        <f>IF(OR(個人種目!M117="",個人種目!N117=""),"",個人種目!AI117)</f>
        <v/>
      </c>
      <c r="B719" t="str">
        <f>個人種目!AR117</f>
        <v/>
      </c>
      <c r="C719" t="str">
        <f>個人種目!AV117</f>
        <v/>
      </c>
      <c r="D719" t="str">
        <f t="shared" si="20"/>
        <v/>
      </c>
      <c r="E719">
        <v>0</v>
      </c>
      <c r="F719">
        <v>5</v>
      </c>
      <c r="G719" t="str">
        <f>個人種目!AZ117</f>
        <v>999:99.99</v>
      </c>
    </row>
    <row r="720" spans="1:7" x14ac:dyDescent="0.15">
      <c r="A720" t="str">
        <f>IF(OR(個人種目!M118="",個人種目!N118=""),"",個人種目!AI118)</f>
        <v/>
      </c>
      <c r="B720" t="str">
        <f>個人種目!AR118</f>
        <v/>
      </c>
      <c r="C720" t="str">
        <f>個人種目!AV118</f>
        <v/>
      </c>
      <c r="D720" t="str">
        <f t="shared" si="20"/>
        <v/>
      </c>
      <c r="E720">
        <v>0</v>
      </c>
      <c r="F720">
        <v>5</v>
      </c>
      <c r="G720" t="str">
        <f>個人種目!AZ118</f>
        <v>999:99.99</v>
      </c>
    </row>
    <row r="721" spans="1:7" x14ac:dyDescent="0.15">
      <c r="A721" t="str">
        <f>IF(OR(個人種目!M119="",個人種目!N119=""),"",個人種目!AI119)</f>
        <v/>
      </c>
      <c r="B721" t="str">
        <f>個人種目!AR119</f>
        <v/>
      </c>
      <c r="C721" t="str">
        <f>個人種目!AV119</f>
        <v/>
      </c>
      <c r="D721" t="str">
        <f t="shared" si="20"/>
        <v/>
      </c>
      <c r="E721">
        <v>0</v>
      </c>
      <c r="F721">
        <v>5</v>
      </c>
      <c r="G721" t="str">
        <f>個人種目!AZ119</f>
        <v>999:99.99</v>
      </c>
    </row>
    <row r="722" spans="1:7" x14ac:dyDescent="0.15">
      <c r="A722" t="str">
        <f>IF(OR(個人種目!M120="",個人種目!N120=""),"",個人種目!AI120)</f>
        <v/>
      </c>
      <c r="B722" t="str">
        <f>個人種目!AR120</f>
        <v/>
      </c>
      <c r="C722" t="str">
        <f>個人種目!AV120</f>
        <v/>
      </c>
      <c r="D722" t="str">
        <f t="shared" si="20"/>
        <v/>
      </c>
      <c r="E722">
        <v>0</v>
      </c>
      <c r="F722">
        <v>5</v>
      </c>
      <c r="G722" t="str">
        <f>個人種目!AZ120</f>
        <v>999:99.99</v>
      </c>
    </row>
    <row r="723" spans="1:7" x14ac:dyDescent="0.15">
      <c r="A723" t="str">
        <f>IF(OR(個人種目!M121="",個人種目!N121=""),"",個人種目!AI121)</f>
        <v/>
      </c>
      <c r="B723" t="str">
        <f>個人種目!AR121</f>
        <v/>
      </c>
      <c r="C723" t="str">
        <f>個人種目!AV121</f>
        <v/>
      </c>
      <c r="D723" t="str">
        <f t="shared" si="20"/>
        <v/>
      </c>
      <c r="E723">
        <v>0</v>
      </c>
      <c r="F723">
        <v>5</v>
      </c>
      <c r="G723" t="str">
        <f>個人種目!AZ121</f>
        <v>999:99.99</v>
      </c>
    </row>
    <row r="724" spans="1:7" x14ac:dyDescent="0.15">
      <c r="A724" t="str">
        <f>IF(OR(個人種目!M122="",個人種目!N122=""),"",個人種目!AI122)</f>
        <v/>
      </c>
      <c r="B724" t="str">
        <f>個人種目!AR122</f>
        <v/>
      </c>
      <c r="C724" t="str">
        <f>個人種目!AV122</f>
        <v/>
      </c>
      <c r="D724" t="str">
        <f t="shared" si="20"/>
        <v/>
      </c>
      <c r="E724">
        <v>0</v>
      </c>
      <c r="F724">
        <v>5</v>
      </c>
      <c r="G724" t="str">
        <f>個人種目!AZ122</f>
        <v>999:99.99</v>
      </c>
    </row>
    <row r="725" spans="1:7" x14ac:dyDescent="0.15">
      <c r="A725" t="str">
        <f>IF(OR(個人種目!M123="",個人種目!N123=""),"",個人種目!AI123)</f>
        <v/>
      </c>
      <c r="B725" t="str">
        <f>個人種目!AR123</f>
        <v/>
      </c>
      <c r="C725" t="str">
        <f>個人種目!AV123</f>
        <v/>
      </c>
      <c r="D725" t="str">
        <f t="shared" si="20"/>
        <v/>
      </c>
      <c r="E725">
        <v>0</v>
      </c>
      <c r="F725">
        <v>5</v>
      </c>
      <c r="G725" t="str">
        <f>個人種目!AZ123</f>
        <v>999:99.99</v>
      </c>
    </row>
    <row r="726" spans="1:7" x14ac:dyDescent="0.15">
      <c r="A726" t="str">
        <f>IF(OR(個人種目!M124="",個人種目!N124=""),"",個人種目!AI124)</f>
        <v/>
      </c>
      <c r="B726" t="str">
        <f>個人種目!AR124</f>
        <v/>
      </c>
      <c r="C726" t="str">
        <f>個人種目!AV124</f>
        <v/>
      </c>
      <c r="D726" t="str">
        <f t="shared" si="20"/>
        <v/>
      </c>
      <c r="E726">
        <v>0</v>
      </c>
      <c r="F726">
        <v>5</v>
      </c>
      <c r="G726" t="str">
        <f>個人種目!AZ124</f>
        <v>999:99.99</v>
      </c>
    </row>
    <row r="727" spans="1:7" x14ac:dyDescent="0.15">
      <c r="A727" t="str">
        <f>IF(OR(個人種目!M125="",個人種目!N125=""),"",個人種目!AI125)</f>
        <v/>
      </c>
      <c r="B727" t="str">
        <f>個人種目!AR125</f>
        <v/>
      </c>
      <c r="C727" t="str">
        <f>個人種目!AV125</f>
        <v/>
      </c>
      <c r="D727" t="str">
        <f t="shared" si="20"/>
        <v/>
      </c>
      <c r="E727">
        <v>0</v>
      </c>
      <c r="F727">
        <v>5</v>
      </c>
      <c r="G727" t="str">
        <f>個人種目!AZ125</f>
        <v>999:99.99</v>
      </c>
    </row>
    <row r="728" spans="1:7" x14ac:dyDescent="0.15">
      <c r="A728" t="str">
        <f>IF(OR(個人種目!M126="",個人種目!N126=""),"",個人種目!AI126)</f>
        <v/>
      </c>
      <c r="B728" t="str">
        <f>個人種目!AR126</f>
        <v/>
      </c>
      <c r="C728" t="str">
        <f>個人種目!AV126</f>
        <v/>
      </c>
      <c r="D728" t="str">
        <f t="shared" si="20"/>
        <v/>
      </c>
      <c r="E728">
        <v>0</v>
      </c>
      <c r="F728">
        <v>5</v>
      </c>
      <c r="G728" t="str">
        <f>個人種目!AZ126</f>
        <v>999:99.99</v>
      </c>
    </row>
    <row r="729" spans="1:7" x14ac:dyDescent="0.15">
      <c r="A729" t="str">
        <f>IF(OR(個人種目!M127="",個人種目!N127=""),"",個人種目!AI127)</f>
        <v/>
      </c>
      <c r="B729" t="str">
        <f>個人種目!AR127</f>
        <v/>
      </c>
      <c r="C729" t="str">
        <f>個人種目!AV127</f>
        <v/>
      </c>
      <c r="D729" t="str">
        <f t="shared" si="20"/>
        <v/>
      </c>
      <c r="E729">
        <v>0</v>
      </c>
      <c r="F729">
        <v>5</v>
      </c>
      <c r="G729" t="str">
        <f>個人種目!AZ127</f>
        <v>999:99.99</v>
      </c>
    </row>
    <row r="730" spans="1:7" x14ac:dyDescent="0.15">
      <c r="A730" t="str">
        <f>IF(OR(個人種目!M128="",個人種目!N128=""),"",個人種目!AI128)</f>
        <v/>
      </c>
      <c r="B730" t="str">
        <f>個人種目!AR128</f>
        <v/>
      </c>
      <c r="C730" t="str">
        <f>個人種目!AV128</f>
        <v/>
      </c>
      <c r="D730" t="str">
        <f t="shared" si="20"/>
        <v/>
      </c>
      <c r="E730">
        <v>0</v>
      </c>
      <c r="F730">
        <v>5</v>
      </c>
      <c r="G730" t="str">
        <f>個人種目!AZ128</f>
        <v>999:99.99</v>
      </c>
    </row>
    <row r="731" spans="1:7" x14ac:dyDescent="0.15">
      <c r="A731" t="str">
        <f>IF(OR(個人種目!M129="",個人種目!N129=""),"",個人種目!AI129)</f>
        <v/>
      </c>
      <c r="B731" t="str">
        <f>個人種目!AR129</f>
        <v/>
      </c>
      <c r="C731" t="str">
        <f>個人種目!AV129</f>
        <v/>
      </c>
      <c r="D731" t="str">
        <f t="shared" si="20"/>
        <v/>
      </c>
      <c r="E731">
        <v>0</v>
      </c>
      <c r="F731">
        <v>5</v>
      </c>
      <c r="G731" t="str">
        <f>個人種目!AZ129</f>
        <v>999:99.99</v>
      </c>
    </row>
    <row r="732" spans="1:7" x14ac:dyDescent="0.15">
      <c r="A732" t="str">
        <f>IF(OR(個人種目!M130="",個人種目!N130=""),"",個人種目!AI130)</f>
        <v/>
      </c>
      <c r="B732" t="str">
        <f>個人種目!AR130</f>
        <v/>
      </c>
      <c r="C732" t="str">
        <f>個人種目!AV130</f>
        <v/>
      </c>
      <c r="D732" t="str">
        <f t="shared" si="20"/>
        <v/>
      </c>
      <c r="E732">
        <v>0</v>
      </c>
      <c r="F732">
        <v>5</v>
      </c>
      <c r="G732" t="str">
        <f>個人種目!AZ130</f>
        <v>999:99.99</v>
      </c>
    </row>
    <row r="733" spans="1:7" x14ac:dyDescent="0.15">
      <c r="A733" t="str">
        <f>IF(OR(個人種目!M131="",個人種目!N131=""),"",個人種目!AI131)</f>
        <v/>
      </c>
      <c r="B733" t="str">
        <f>個人種目!AR131</f>
        <v/>
      </c>
      <c r="C733" t="str">
        <f>個人種目!AV131</f>
        <v/>
      </c>
      <c r="D733" t="str">
        <f t="shared" si="20"/>
        <v/>
      </c>
      <c r="E733">
        <v>0</v>
      </c>
      <c r="F733">
        <v>5</v>
      </c>
      <c r="G733" t="str">
        <f>個人種目!AZ131</f>
        <v>999:99.99</v>
      </c>
    </row>
    <row r="734" spans="1:7" x14ac:dyDescent="0.15">
      <c r="A734" t="str">
        <f>IF(OR(個人種目!M132="",個人種目!N132=""),"",個人種目!AI132)</f>
        <v/>
      </c>
      <c r="B734" t="str">
        <f>個人種目!AR132</f>
        <v/>
      </c>
      <c r="C734" t="str">
        <f>個人種目!AV132</f>
        <v/>
      </c>
      <c r="D734" t="str">
        <f t="shared" si="20"/>
        <v/>
      </c>
      <c r="E734">
        <v>0</v>
      </c>
      <c r="F734">
        <v>5</v>
      </c>
      <c r="G734" t="str">
        <f>個人種目!AZ132</f>
        <v>999:99.99</v>
      </c>
    </row>
    <row r="735" spans="1:7" x14ac:dyDescent="0.15">
      <c r="A735" t="str">
        <f>IF(OR(個人種目!M133="",個人種目!N133=""),"",個人種目!AI133)</f>
        <v/>
      </c>
      <c r="B735" t="str">
        <f>個人種目!AR133</f>
        <v/>
      </c>
      <c r="C735" t="str">
        <f>個人種目!AV133</f>
        <v/>
      </c>
      <c r="D735" t="str">
        <f t="shared" si="20"/>
        <v/>
      </c>
      <c r="E735">
        <v>0</v>
      </c>
      <c r="F735">
        <v>5</v>
      </c>
      <c r="G735" t="str">
        <f>個人種目!AZ133</f>
        <v>999:99.99</v>
      </c>
    </row>
    <row r="736" spans="1:7" x14ac:dyDescent="0.15">
      <c r="A736" t="str">
        <f>IF(OR(個人種目!M134="",個人種目!N134=""),"",個人種目!AI134)</f>
        <v/>
      </c>
      <c r="B736" t="str">
        <f>個人種目!AR134</f>
        <v/>
      </c>
      <c r="C736" t="str">
        <f>個人種目!AV134</f>
        <v/>
      </c>
      <c r="D736" t="str">
        <f t="shared" si="20"/>
        <v/>
      </c>
      <c r="E736">
        <v>0</v>
      </c>
      <c r="F736">
        <v>5</v>
      </c>
      <c r="G736" t="str">
        <f>個人種目!AZ134</f>
        <v>999:99.99</v>
      </c>
    </row>
    <row r="737" spans="1:7" x14ac:dyDescent="0.15">
      <c r="A737" t="str">
        <f>IF(OR(個人種目!M135="",個人種目!N135=""),"",個人種目!AI135)</f>
        <v/>
      </c>
      <c r="B737" t="str">
        <f>個人種目!AR135</f>
        <v/>
      </c>
      <c r="C737" t="str">
        <f>個人種目!AV135</f>
        <v/>
      </c>
      <c r="D737" t="str">
        <f t="shared" si="20"/>
        <v/>
      </c>
      <c r="E737">
        <v>0</v>
      </c>
      <c r="F737">
        <v>5</v>
      </c>
      <c r="G737" t="str">
        <f>個人種目!AZ135</f>
        <v>999:99.99</v>
      </c>
    </row>
    <row r="738" spans="1:7" x14ac:dyDescent="0.15">
      <c r="A738" t="str">
        <f>IF(OR(個人種目!M136="",個人種目!N136=""),"",個人種目!AI136)</f>
        <v/>
      </c>
      <c r="B738" t="str">
        <f>個人種目!AR136</f>
        <v/>
      </c>
      <c r="C738" t="str">
        <f>個人種目!AV136</f>
        <v/>
      </c>
      <c r="D738" t="str">
        <f t="shared" si="20"/>
        <v/>
      </c>
      <c r="E738">
        <v>0</v>
      </c>
      <c r="F738">
        <v>5</v>
      </c>
      <c r="G738" t="str">
        <f>個人種目!AZ136</f>
        <v>999:99.99</v>
      </c>
    </row>
    <row r="739" spans="1:7" x14ac:dyDescent="0.15">
      <c r="A739" t="str">
        <f>IF(OR(個人種目!M137="",個人種目!N137=""),"",個人種目!AI137)</f>
        <v/>
      </c>
      <c r="B739" t="str">
        <f>個人種目!AR137</f>
        <v/>
      </c>
      <c r="C739" t="str">
        <f>個人種目!AV137</f>
        <v/>
      </c>
      <c r="D739" t="str">
        <f t="shared" si="20"/>
        <v/>
      </c>
      <c r="E739">
        <v>0</v>
      </c>
      <c r="F739">
        <v>5</v>
      </c>
      <c r="G739" t="str">
        <f>個人種目!AZ137</f>
        <v>999:99.99</v>
      </c>
    </row>
    <row r="740" spans="1:7" x14ac:dyDescent="0.15">
      <c r="A740" t="str">
        <f>IF(OR(個人種目!M138="",個人種目!N138=""),"",個人種目!AI138)</f>
        <v/>
      </c>
      <c r="B740" t="str">
        <f>個人種目!AR138</f>
        <v/>
      </c>
      <c r="C740" t="str">
        <f>個人種目!AV138</f>
        <v/>
      </c>
      <c r="D740" t="str">
        <f t="shared" si="20"/>
        <v/>
      </c>
      <c r="E740">
        <v>0</v>
      </c>
      <c r="F740">
        <v>5</v>
      </c>
      <c r="G740" t="str">
        <f>個人種目!AZ138</f>
        <v>999:99.99</v>
      </c>
    </row>
    <row r="741" spans="1:7" x14ac:dyDescent="0.15">
      <c r="A741" t="str">
        <f>IF(OR(個人種目!M139="",個人種目!N139=""),"",個人種目!AI139)</f>
        <v/>
      </c>
      <c r="B741" t="str">
        <f>個人種目!AR139</f>
        <v/>
      </c>
      <c r="C741" t="str">
        <f>個人種目!AV139</f>
        <v/>
      </c>
      <c r="D741" t="str">
        <f t="shared" si="20"/>
        <v/>
      </c>
      <c r="E741">
        <v>0</v>
      </c>
      <c r="F741">
        <v>5</v>
      </c>
      <c r="G741" t="str">
        <f>個人種目!AZ139</f>
        <v>999:99.99</v>
      </c>
    </row>
    <row r="742" spans="1:7" x14ac:dyDescent="0.15">
      <c r="A742" t="str">
        <f>IF(OR(個人種目!M140="",個人種目!N140=""),"",個人種目!AI140)</f>
        <v/>
      </c>
      <c r="B742" t="str">
        <f>個人種目!AR140</f>
        <v/>
      </c>
      <c r="C742" t="str">
        <f>個人種目!AV140</f>
        <v/>
      </c>
      <c r="D742" t="str">
        <f t="shared" ref="D742:D773" si="21">D136</f>
        <v/>
      </c>
      <c r="E742">
        <v>0</v>
      </c>
      <c r="F742">
        <v>5</v>
      </c>
      <c r="G742" t="str">
        <f>個人種目!AZ140</f>
        <v>999:99.99</v>
      </c>
    </row>
    <row r="743" spans="1:7" x14ac:dyDescent="0.15">
      <c r="A743" t="str">
        <f>IF(OR(個人種目!M141="",個人種目!N141=""),"",個人種目!AI141)</f>
        <v/>
      </c>
      <c r="B743" t="str">
        <f>個人種目!AR141</f>
        <v/>
      </c>
      <c r="C743" t="str">
        <f>個人種目!AV141</f>
        <v/>
      </c>
      <c r="D743" t="str">
        <f t="shared" si="21"/>
        <v/>
      </c>
      <c r="E743">
        <v>0</v>
      </c>
      <c r="F743">
        <v>5</v>
      </c>
      <c r="G743" t="str">
        <f>個人種目!AZ141</f>
        <v>999:99.99</v>
      </c>
    </row>
    <row r="744" spans="1:7" x14ac:dyDescent="0.15">
      <c r="A744" t="str">
        <f>IF(OR(個人種目!M142="",個人種目!N142=""),"",個人種目!AI142)</f>
        <v/>
      </c>
      <c r="B744" t="str">
        <f>個人種目!AR142</f>
        <v/>
      </c>
      <c r="C744" t="str">
        <f>個人種目!AV142</f>
        <v/>
      </c>
      <c r="D744" t="str">
        <f t="shared" si="21"/>
        <v/>
      </c>
      <c r="E744">
        <v>0</v>
      </c>
      <c r="F744">
        <v>5</v>
      </c>
      <c r="G744" t="str">
        <f>個人種目!AZ142</f>
        <v>999:99.99</v>
      </c>
    </row>
    <row r="745" spans="1:7" x14ac:dyDescent="0.15">
      <c r="A745" t="str">
        <f>IF(OR(個人種目!M143="",個人種目!N143=""),"",個人種目!AI143)</f>
        <v/>
      </c>
      <c r="B745" t="str">
        <f>個人種目!AR143</f>
        <v/>
      </c>
      <c r="C745" t="str">
        <f>個人種目!AV143</f>
        <v/>
      </c>
      <c r="D745" t="str">
        <f t="shared" si="21"/>
        <v/>
      </c>
      <c r="E745">
        <v>0</v>
      </c>
      <c r="F745">
        <v>5</v>
      </c>
      <c r="G745" t="str">
        <f>個人種目!AZ143</f>
        <v>999:99.99</v>
      </c>
    </row>
    <row r="746" spans="1:7" x14ac:dyDescent="0.15">
      <c r="A746" t="str">
        <f>IF(OR(個人種目!M144="",個人種目!N144=""),"",個人種目!AI144)</f>
        <v/>
      </c>
      <c r="B746" t="str">
        <f>個人種目!AR144</f>
        <v/>
      </c>
      <c r="C746" t="str">
        <f>個人種目!AV144</f>
        <v/>
      </c>
      <c r="D746" t="str">
        <f t="shared" si="21"/>
        <v/>
      </c>
      <c r="E746">
        <v>0</v>
      </c>
      <c r="F746">
        <v>5</v>
      </c>
      <c r="G746" t="str">
        <f>個人種目!AZ144</f>
        <v>999:99.99</v>
      </c>
    </row>
    <row r="747" spans="1:7" x14ac:dyDescent="0.15">
      <c r="A747" t="str">
        <f>IF(OR(個人種目!M145="",個人種目!N145=""),"",個人種目!AI145)</f>
        <v/>
      </c>
      <c r="B747" t="str">
        <f>個人種目!AR145</f>
        <v/>
      </c>
      <c r="C747" t="str">
        <f>個人種目!AV145</f>
        <v/>
      </c>
      <c r="D747" t="str">
        <f t="shared" si="21"/>
        <v/>
      </c>
      <c r="E747">
        <v>0</v>
      </c>
      <c r="F747">
        <v>5</v>
      </c>
      <c r="G747" t="str">
        <f>個人種目!AZ145</f>
        <v>999:99.99</v>
      </c>
    </row>
    <row r="748" spans="1:7" x14ac:dyDescent="0.15">
      <c r="A748" t="str">
        <f>IF(OR(個人種目!M146="",個人種目!N146=""),"",個人種目!AI146)</f>
        <v/>
      </c>
      <c r="B748" t="str">
        <f>個人種目!AR146</f>
        <v/>
      </c>
      <c r="C748" t="str">
        <f>個人種目!AV146</f>
        <v/>
      </c>
      <c r="D748" t="str">
        <f t="shared" si="21"/>
        <v/>
      </c>
      <c r="E748">
        <v>0</v>
      </c>
      <c r="F748">
        <v>5</v>
      </c>
      <c r="G748" t="str">
        <f>個人種目!AZ146</f>
        <v>999:99.99</v>
      </c>
    </row>
    <row r="749" spans="1:7" x14ac:dyDescent="0.15">
      <c r="A749" t="str">
        <f>IF(OR(個人種目!M147="",個人種目!N147=""),"",個人種目!AI147)</f>
        <v/>
      </c>
      <c r="B749" t="str">
        <f>個人種目!AR147</f>
        <v/>
      </c>
      <c r="C749" t="str">
        <f>個人種目!AV147</f>
        <v/>
      </c>
      <c r="D749" t="str">
        <f t="shared" si="21"/>
        <v/>
      </c>
      <c r="E749">
        <v>0</v>
      </c>
      <c r="F749">
        <v>5</v>
      </c>
      <c r="G749" t="str">
        <f>個人種目!AZ147</f>
        <v>999:99.99</v>
      </c>
    </row>
    <row r="750" spans="1:7" x14ac:dyDescent="0.15">
      <c r="A750" t="str">
        <f>IF(OR(個人種目!M148="",個人種目!N148=""),"",個人種目!AI148)</f>
        <v/>
      </c>
      <c r="B750" t="str">
        <f>個人種目!AR148</f>
        <v/>
      </c>
      <c r="C750" t="str">
        <f>個人種目!AV148</f>
        <v/>
      </c>
      <c r="D750" t="str">
        <f t="shared" si="21"/>
        <v/>
      </c>
      <c r="E750">
        <v>0</v>
      </c>
      <c r="F750">
        <v>5</v>
      </c>
      <c r="G750" t="str">
        <f>個人種目!AZ148</f>
        <v>999:99.99</v>
      </c>
    </row>
    <row r="751" spans="1:7" x14ac:dyDescent="0.15">
      <c r="A751" t="str">
        <f>IF(OR(個人種目!M149="",個人種目!N149=""),"",個人種目!AI149)</f>
        <v/>
      </c>
      <c r="B751" t="str">
        <f>個人種目!AR149</f>
        <v/>
      </c>
      <c r="C751" t="str">
        <f>個人種目!AV149</f>
        <v/>
      </c>
      <c r="D751" t="str">
        <f t="shared" si="21"/>
        <v/>
      </c>
      <c r="E751">
        <v>0</v>
      </c>
      <c r="F751">
        <v>5</v>
      </c>
      <c r="G751" t="str">
        <f>個人種目!AZ149</f>
        <v>999:99.99</v>
      </c>
    </row>
    <row r="752" spans="1:7" x14ac:dyDescent="0.15">
      <c r="A752" t="str">
        <f>IF(OR(個人種目!M150="",個人種目!N150=""),"",個人種目!AI150)</f>
        <v/>
      </c>
      <c r="B752" t="str">
        <f>個人種目!AR150</f>
        <v/>
      </c>
      <c r="C752" t="str">
        <f>個人種目!AV150</f>
        <v/>
      </c>
      <c r="D752" t="str">
        <f t="shared" si="21"/>
        <v/>
      </c>
      <c r="E752">
        <v>0</v>
      </c>
      <c r="F752">
        <v>5</v>
      </c>
      <c r="G752" t="str">
        <f>個人種目!AZ150</f>
        <v>999:99.99</v>
      </c>
    </row>
    <row r="753" spans="1:7" x14ac:dyDescent="0.15">
      <c r="A753" t="str">
        <f>IF(OR(個人種目!M151="",個人種目!N151=""),"",個人種目!AI151)</f>
        <v/>
      </c>
      <c r="B753" t="str">
        <f>個人種目!AR151</f>
        <v/>
      </c>
      <c r="C753" t="str">
        <f>個人種目!AV151</f>
        <v/>
      </c>
      <c r="D753" t="str">
        <f t="shared" si="21"/>
        <v/>
      </c>
      <c r="E753">
        <v>0</v>
      </c>
      <c r="F753">
        <v>5</v>
      </c>
      <c r="G753" t="str">
        <f>個人種目!AZ151</f>
        <v>999:99.99</v>
      </c>
    </row>
    <row r="754" spans="1:7" x14ac:dyDescent="0.15">
      <c r="A754" t="str">
        <f>IF(OR(個人種目!M152="",個人種目!N152=""),"",個人種目!AI152)</f>
        <v/>
      </c>
      <c r="B754" t="str">
        <f>個人種目!AR152</f>
        <v/>
      </c>
      <c r="C754" t="str">
        <f>個人種目!AV152</f>
        <v/>
      </c>
      <c r="D754" t="str">
        <f t="shared" si="21"/>
        <v/>
      </c>
      <c r="E754">
        <v>0</v>
      </c>
      <c r="F754">
        <v>5</v>
      </c>
      <c r="G754" t="str">
        <f>個人種目!AZ152</f>
        <v>999:99.99</v>
      </c>
    </row>
    <row r="755" spans="1:7" x14ac:dyDescent="0.15">
      <c r="A755" t="str">
        <f>IF(OR(個人種目!M153="",個人種目!N153=""),"",個人種目!AI153)</f>
        <v/>
      </c>
      <c r="B755" t="str">
        <f>個人種目!AR153</f>
        <v/>
      </c>
      <c r="C755" t="str">
        <f>個人種目!AV153</f>
        <v/>
      </c>
      <c r="D755" t="str">
        <f t="shared" si="21"/>
        <v/>
      </c>
      <c r="E755">
        <v>0</v>
      </c>
      <c r="F755">
        <v>5</v>
      </c>
      <c r="G755" t="str">
        <f>個人種目!AZ153</f>
        <v>999:99.99</v>
      </c>
    </row>
    <row r="756" spans="1:7" x14ac:dyDescent="0.15">
      <c r="A756" t="str">
        <f>IF(OR(個人種目!M154="",個人種目!N154=""),"",個人種目!AI154)</f>
        <v/>
      </c>
      <c r="B756" t="str">
        <f>個人種目!AR154</f>
        <v/>
      </c>
      <c r="C756" t="str">
        <f>個人種目!AV154</f>
        <v/>
      </c>
      <c r="D756" t="str">
        <f t="shared" si="21"/>
        <v/>
      </c>
      <c r="E756">
        <v>0</v>
      </c>
      <c r="F756">
        <v>5</v>
      </c>
      <c r="G756" t="str">
        <f>個人種目!AZ154</f>
        <v>999:99.99</v>
      </c>
    </row>
    <row r="757" spans="1:7" x14ac:dyDescent="0.15">
      <c r="A757" t="str">
        <f>IF(OR(個人種目!M155="",個人種目!N155=""),"",個人種目!AI155)</f>
        <v/>
      </c>
      <c r="B757" t="str">
        <f>個人種目!AR155</f>
        <v/>
      </c>
      <c r="C757" t="str">
        <f>個人種目!AV155</f>
        <v/>
      </c>
      <c r="D757" t="str">
        <f t="shared" si="21"/>
        <v/>
      </c>
      <c r="E757">
        <v>0</v>
      </c>
      <c r="F757">
        <v>5</v>
      </c>
      <c r="G757" t="str">
        <f>個人種目!AZ155</f>
        <v>999:99.99</v>
      </c>
    </row>
    <row r="758" spans="1:7" x14ac:dyDescent="0.15">
      <c r="A758" t="str">
        <f>IF(OR(個人種目!M156="",個人種目!N156=""),"",個人種目!AI156)</f>
        <v/>
      </c>
      <c r="B758" t="str">
        <f>個人種目!AR156</f>
        <v/>
      </c>
      <c r="C758" t="str">
        <f>個人種目!AV156</f>
        <v/>
      </c>
      <c r="D758" t="str">
        <f t="shared" si="21"/>
        <v/>
      </c>
      <c r="E758">
        <v>0</v>
      </c>
      <c r="F758">
        <v>5</v>
      </c>
      <c r="G758" t="str">
        <f>個人種目!AZ156</f>
        <v>999:99.99</v>
      </c>
    </row>
    <row r="759" spans="1:7" x14ac:dyDescent="0.15">
      <c r="A759" t="str">
        <f>IF(OR(個人種目!M157="",個人種目!N157=""),"",個人種目!AI157)</f>
        <v/>
      </c>
      <c r="B759" t="str">
        <f>個人種目!AR157</f>
        <v/>
      </c>
      <c r="C759" t="str">
        <f>個人種目!AV157</f>
        <v/>
      </c>
      <c r="D759" t="str">
        <f t="shared" si="21"/>
        <v/>
      </c>
      <c r="E759">
        <v>0</v>
      </c>
      <c r="F759">
        <v>5</v>
      </c>
      <c r="G759" t="str">
        <f>個人種目!AZ157</f>
        <v>999:99.99</v>
      </c>
    </row>
    <row r="760" spans="1:7" x14ac:dyDescent="0.15">
      <c r="A760" t="str">
        <f>IF(OR(個人種目!M158="",個人種目!N158=""),"",個人種目!AI158)</f>
        <v/>
      </c>
      <c r="B760" t="str">
        <f>個人種目!AR158</f>
        <v/>
      </c>
      <c r="C760" t="str">
        <f>個人種目!AV158</f>
        <v/>
      </c>
      <c r="D760" t="str">
        <f t="shared" si="21"/>
        <v/>
      </c>
      <c r="E760">
        <v>0</v>
      </c>
      <c r="F760">
        <v>5</v>
      </c>
      <c r="G760" t="str">
        <f>個人種目!AZ158</f>
        <v>999:99.99</v>
      </c>
    </row>
    <row r="761" spans="1:7" x14ac:dyDescent="0.15">
      <c r="A761" t="str">
        <f>IF(OR(個人種目!M159="",個人種目!N159=""),"",個人種目!AI159)</f>
        <v/>
      </c>
      <c r="B761" t="str">
        <f>個人種目!AR159</f>
        <v/>
      </c>
      <c r="C761" t="str">
        <f>個人種目!AV159</f>
        <v/>
      </c>
      <c r="D761" t="str">
        <f t="shared" si="21"/>
        <v/>
      </c>
      <c r="E761">
        <v>0</v>
      </c>
      <c r="F761">
        <v>5</v>
      </c>
      <c r="G761" t="str">
        <f>個人種目!AZ159</f>
        <v>999:99.99</v>
      </c>
    </row>
    <row r="762" spans="1:7" x14ac:dyDescent="0.15">
      <c r="A762" t="str">
        <f>IF(OR(個人種目!M160="",個人種目!N160=""),"",個人種目!AI160)</f>
        <v/>
      </c>
      <c r="B762" t="str">
        <f>個人種目!AR160</f>
        <v/>
      </c>
      <c r="C762" t="str">
        <f>個人種目!AV160</f>
        <v/>
      </c>
      <c r="D762" t="str">
        <f t="shared" si="21"/>
        <v/>
      </c>
      <c r="E762">
        <v>0</v>
      </c>
      <c r="F762">
        <v>5</v>
      </c>
      <c r="G762" t="str">
        <f>個人種目!AZ160</f>
        <v>999:99.99</v>
      </c>
    </row>
    <row r="763" spans="1:7" x14ac:dyDescent="0.15">
      <c r="A763" t="str">
        <f>IF(OR(個人種目!M161="",個人種目!N161=""),"",個人種目!AI161)</f>
        <v/>
      </c>
      <c r="B763" t="str">
        <f>個人種目!AR161</f>
        <v/>
      </c>
      <c r="C763" t="str">
        <f>個人種目!AV161</f>
        <v/>
      </c>
      <c r="D763" t="str">
        <f t="shared" si="21"/>
        <v/>
      </c>
      <c r="E763">
        <v>0</v>
      </c>
      <c r="F763">
        <v>5</v>
      </c>
      <c r="G763" t="str">
        <f>個人種目!AZ161</f>
        <v>999:99.99</v>
      </c>
    </row>
    <row r="764" spans="1:7" x14ac:dyDescent="0.15">
      <c r="A764" t="str">
        <f>IF(OR(個人種目!M162="",個人種目!N162=""),"",個人種目!AI162)</f>
        <v/>
      </c>
      <c r="B764" t="str">
        <f>個人種目!AR162</f>
        <v/>
      </c>
      <c r="C764" t="str">
        <f>個人種目!AV162</f>
        <v/>
      </c>
      <c r="D764" t="str">
        <f t="shared" si="21"/>
        <v/>
      </c>
      <c r="E764">
        <v>0</v>
      </c>
      <c r="F764">
        <v>5</v>
      </c>
      <c r="G764" t="str">
        <f>個人種目!AZ162</f>
        <v>999:99.99</v>
      </c>
    </row>
    <row r="765" spans="1:7" x14ac:dyDescent="0.15">
      <c r="A765" t="str">
        <f>IF(OR(個人種目!M163="",個人種目!N163=""),"",個人種目!AI163)</f>
        <v/>
      </c>
      <c r="B765" t="str">
        <f>個人種目!AR163</f>
        <v/>
      </c>
      <c r="C765" t="str">
        <f>個人種目!AV163</f>
        <v/>
      </c>
      <c r="D765" t="str">
        <f t="shared" si="21"/>
        <v/>
      </c>
      <c r="E765">
        <v>0</v>
      </c>
      <c r="F765">
        <v>5</v>
      </c>
      <c r="G765" t="str">
        <f>個人種目!AZ163</f>
        <v>999:99.99</v>
      </c>
    </row>
    <row r="766" spans="1:7" x14ac:dyDescent="0.15">
      <c r="A766" t="str">
        <f>IF(OR(個人種目!M164="",個人種目!N164=""),"",個人種目!AI164)</f>
        <v/>
      </c>
      <c r="B766" t="str">
        <f>個人種目!AR164</f>
        <v/>
      </c>
      <c r="C766" t="str">
        <f>個人種目!AV164</f>
        <v/>
      </c>
      <c r="D766" t="str">
        <f t="shared" si="21"/>
        <v/>
      </c>
      <c r="E766">
        <v>0</v>
      </c>
      <c r="F766">
        <v>5</v>
      </c>
      <c r="G766" t="str">
        <f>個人種目!AZ164</f>
        <v>999:99.99</v>
      </c>
    </row>
    <row r="767" spans="1:7" x14ac:dyDescent="0.15">
      <c r="A767" t="str">
        <f>IF(OR(個人種目!M165="",個人種目!N165=""),"",個人種目!AI165)</f>
        <v/>
      </c>
      <c r="B767" t="str">
        <f>個人種目!AR165</f>
        <v/>
      </c>
      <c r="C767" t="str">
        <f>個人種目!AV165</f>
        <v/>
      </c>
      <c r="D767" t="str">
        <f t="shared" si="21"/>
        <v/>
      </c>
      <c r="E767">
        <v>0</v>
      </c>
      <c r="F767">
        <v>5</v>
      </c>
      <c r="G767" t="str">
        <f>個人種目!AZ165</f>
        <v>999:99.99</v>
      </c>
    </row>
    <row r="768" spans="1:7" x14ac:dyDescent="0.15">
      <c r="A768" t="str">
        <f>IF(OR(個人種目!M166="",個人種目!N166=""),"",個人種目!AI166)</f>
        <v/>
      </c>
      <c r="B768" t="str">
        <f>個人種目!AR166</f>
        <v/>
      </c>
      <c r="C768" t="str">
        <f>個人種目!AV166</f>
        <v/>
      </c>
      <c r="D768" t="str">
        <f t="shared" si="21"/>
        <v/>
      </c>
      <c r="E768">
        <v>0</v>
      </c>
      <c r="F768">
        <v>5</v>
      </c>
      <c r="G768" t="str">
        <f>個人種目!AZ166</f>
        <v>999:99.99</v>
      </c>
    </row>
    <row r="769" spans="1:7" x14ac:dyDescent="0.15">
      <c r="A769" t="str">
        <f>IF(OR(個人種目!M167="",個人種目!N167=""),"",個人種目!AI167)</f>
        <v/>
      </c>
      <c r="B769" t="str">
        <f>個人種目!AR167</f>
        <v/>
      </c>
      <c r="C769" t="str">
        <f>個人種目!AV167</f>
        <v/>
      </c>
      <c r="D769" t="str">
        <f t="shared" si="21"/>
        <v/>
      </c>
      <c r="E769">
        <v>0</v>
      </c>
      <c r="F769">
        <v>5</v>
      </c>
      <c r="G769" t="str">
        <f>個人種目!AZ167</f>
        <v>999:99.99</v>
      </c>
    </row>
    <row r="770" spans="1:7" x14ac:dyDescent="0.15">
      <c r="A770" t="str">
        <f>IF(OR(個人種目!M168="",個人種目!N168=""),"",個人種目!AI168)</f>
        <v/>
      </c>
      <c r="B770" t="str">
        <f>個人種目!AR168</f>
        <v/>
      </c>
      <c r="C770" t="str">
        <f>個人種目!AV168</f>
        <v/>
      </c>
      <c r="D770" t="str">
        <f t="shared" si="21"/>
        <v/>
      </c>
      <c r="E770">
        <v>0</v>
      </c>
      <c r="F770">
        <v>5</v>
      </c>
      <c r="G770" t="str">
        <f>個人種目!AZ168</f>
        <v>999:99.99</v>
      </c>
    </row>
    <row r="771" spans="1:7" x14ac:dyDescent="0.15">
      <c r="A771" t="str">
        <f>IF(OR(個人種目!M169="",個人種目!N169=""),"",個人種目!AI169)</f>
        <v/>
      </c>
      <c r="B771" t="str">
        <f>個人種目!AR169</f>
        <v/>
      </c>
      <c r="C771" t="str">
        <f>個人種目!AV169</f>
        <v/>
      </c>
      <c r="D771" t="str">
        <f t="shared" si="21"/>
        <v/>
      </c>
      <c r="E771">
        <v>0</v>
      </c>
      <c r="F771">
        <v>5</v>
      </c>
      <c r="G771" t="str">
        <f>個人種目!AZ169</f>
        <v>999:99.99</v>
      </c>
    </row>
    <row r="772" spans="1:7" x14ac:dyDescent="0.15">
      <c r="A772" t="str">
        <f>IF(OR(個人種目!M170="",個人種目!N170=""),"",個人種目!AI170)</f>
        <v/>
      </c>
      <c r="B772" t="str">
        <f>個人種目!AR170</f>
        <v/>
      </c>
      <c r="C772" t="str">
        <f>個人種目!AV170</f>
        <v/>
      </c>
      <c r="D772" t="str">
        <f t="shared" si="21"/>
        <v/>
      </c>
      <c r="E772">
        <v>0</v>
      </c>
      <c r="F772">
        <v>5</v>
      </c>
      <c r="G772" t="str">
        <f>個人種目!AZ170</f>
        <v>999:99.99</v>
      </c>
    </row>
    <row r="773" spans="1:7" x14ac:dyDescent="0.15">
      <c r="A773" t="str">
        <f>IF(OR(個人種目!M171="",個人種目!N171=""),"",個人種目!AI171)</f>
        <v/>
      </c>
      <c r="B773" t="str">
        <f>個人種目!AR171</f>
        <v/>
      </c>
      <c r="C773" t="str">
        <f>個人種目!AV171</f>
        <v/>
      </c>
      <c r="D773" t="str">
        <f t="shared" si="21"/>
        <v/>
      </c>
      <c r="E773">
        <v>0</v>
      </c>
      <c r="F773">
        <v>5</v>
      </c>
      <c r="G773" t="str">
        <f>個人種目!AZ171</f>
        <v>999:99.99</v>
      </c>
    </row>
    <row r="774" spans="1:7" x14ac:dyDescent="0.15">
      <c r="A774" t="str">
        <f>IF(OR(個人種目!M172="",個人種目!N172=""),"",個人種目!AI172)</f>
        <v/>
      </c>
      <c r="B774" t="str">
        <f>個人種目!AR172</f>
        <v/>
      </c>
      <c r="C774" t="str">
        <f>個人種目!AV172</f>
        <v/>
      </c>
      <c r="D774" t="str">
        <f t="shared" ref="D774:D788" si="22">D168</f>
        <v/>
      </c>
      <c r="E774">
        <v>0</v>
      </c>
      <c r="F774">
        <v>5</v>
      </c>
      <c r="G774" t="str">
        <f>個人種目!AZ172</f>
        <v>999:99.99</v>
      </c>
    </row>
    <row r="775" spans="1:7" x14ac:dyDescent="0.15">
      <c r="A775" t="str">
        <f>IF(OR(個人種目!M173="",個人種目!N173=""),"",個人種目!AI173)</f>
        <v/>
      </c>
      <c r="B775" t="str">
        <f>個人種目!AR173</f>
        <v/>
      </c>
      <c r="C775" t="str">
        <f>個人種目!AV173</f>
        <v/>
      </c>
      <c r="D775" t="str">
        <f t="shared" si="22"/>
        <v/>
      </c>
      <c r="E775">
        <v>0</v>
      </c>
      <c r="F775">
        <v>5</v>
      </c>
      <c r="G775" t="str">
        <f>個人種目!AZ173</f>
        <v>999:99.99</v>
      </c>
    </row>
    <row r="776" spans="1:7" x14ac:dyDescent="0.15">
      <c r="A776" t="str">
        <f>IF(OR(個人種目!M174="",個人種目!N174=""),"",個人種目!AI174)</f>
        <v/>
      </c>
      <c r="B776" t="str">
        <f>個人種目!AR174</f>
        <v/>
      </c>
      <c r="C776" t="str">
        <f>個人種目!AV174</f>
        <v/>
      </c>
      <c r="D776" t="str">
        <f t="shared" si="22"/>
        <v/>
      </c>
      <c r="E776">
        <v>0</v>
      </c>
      <c r="F776">
        <v>5</v>
      </c>
      <c r="G776" t="str">
        <f>個人種目!AZ174</f>
        <v>999:99.99</v>
      </c>
    </row>
    <row r="777" spans="1:7" x14ac:dyDescent="0.15">
      <c r="A777" t="str">
        <f>IF(OR(個人種目!M175="",個人種目!N175=""),"",個人種目!AI175)</f>
        <v/>
      </c>
      <c r="B777" t="str">
        <f>個人種目!AR175</f>
        <v/>
      </c>
      <c r="C777" t="str">
        <f>個人種目!AV175</f>
        <v/>
      </c>
      <c r="D777" t="str">
        <f t="shared" si="22"/>
        <v/>
      </c>
      <c r="E777">
        <v>0</v>
      </c>
      <c r="F777">
        <v>5</v>
      </c>
      <c r="G777" t="str">
        <f>個人種目!AZ175</f>
        <v>999:99.99</v>
      </c>
    </row>
    <row r="778" spans="1:7" x14ac:dyDescent="0.15">
      <c r="A778" t="str">
        <f>IF(OR(個人種目!M176="",個人種目!N176=""),"",個人種目!AI176)</f>
        <v/>
      </c>
      <c r="B778" t="str">
        <f>個人種目!AR176</f>
        <v/>
      </c>
      <c r="C778" t="str">
        <f>個人種目!AV176</f>
        <v/>
      </c>
      <c r="D778" t="str">
        <f t="shared" si="22"/>
        <v/>
      </c>
      <c r="E778">
        <v>0</v>
      </c>
      <c r="F778">
        <v>5</v>
      </c>
      <c r="G778" t="str">
        <f>個人種目!AZ176</f>
        <v>999:99.99</v>
      </c>
    </row>
    <row r="779" spans="1:7" x14ac:dyDescent="0.15">
      <c r="A779" t="str">
        <f>IF(OR(個人種目!M177="",個人種目!N177=""),"",個人種目!AI177)</f>
        <v/>
      </c>
      <c r="B779" t="str">
        <f>個人種目!AR177</f>
        <v/>
      </c>
      <c r="C779" t="str">
        <f>個人種目!AV177</f>
        <v/>
      </c>
      <c r="D779" t="str">
        <f t="shared" si="22"/>
        <v/>
      </c>
      <c r="E779">
        <v>0</v>
      </c>
      <c r="F779">
        <v>5</v>
      </c>
      <c r="G779" t="str">
        <f>個人種目!AZ177</f>
        <v>999:99.99</v>
      </c>
    </row>
    <row r="780" spans="1:7" x14ac:dyDescent="0.15">
      <c r="A780" t="str">
        <f>IF(OR(個人種目!M178="",個人種目!N178=""),"",個人種目!AI178)</f>
        <v/>
      </c>
      <c r="B780" t="str">
        <f>個人種目!AR178</f>
        <v/>
      </c>
      <c r="C780" t="str">
        <f>個人種目!AV178</f>
        <v/>
      </c>
      <c r="D780" t="str">
        <f t="shared" si="22"/>
        <v/>
      </c>
      <c r="E780">
        <v>0</v>
      </c>
      <c r="F780">
        <v>5</v>
      </c>
      <c r="G780" t="str">
        <f>個人種目!AZ178</f>
        <v>999:99.99</v>
      </c>
    </row>
    <row r="781" spans="1:7" x14ac:dyDescent="0.15">
      <c r="A781" t="str">
        <f>IF(OR(個人種目!M179="",個人種目!N179=""),"",個人種目!AI179)</f>
        <v/>
      </c>
      <c r="B781" t="str">
        <f>個人種目!AR179</f>
        <v/>
      </c>
      <c r="C781" t="str">
        <f>個人種目!AV179</f>
        <v/>
      </c>
      <c r="D781" t="str">
        <f t="shared" si="22"/>
        <v/>
      </c>
      <c r="E781">
        <v>0</v>
      </c>
      <c r="F781">
        <v>5</v>
      </c>
      <c r="G781" t="str">
        <f>個人種目!AZ179</f>
        <v>999:99.99</v>
      </c>
    </row>
    <row r="782" spans="1:7" x14ac:dyDescent="0.15">
      <c r="A782" t="str">
        <f>IF(OR(個人種目!M180="",個人種目!N180=""),"",個人種目!AI180)</f>
        <v/>
      </c>
      <c r="B782" t="str">
        <f>個人種目!AR180</f>
        <v/>
      </c>
      <c r="C782" t="str">
        <f>個人種目!AV180</f>
        <v/>
      </c>
      <c r="D782" t="str">
        <f t="shared" si="22"/>
        <v/>
      </c>
      <c r="E782">
        <v>0</v>
      </c>
      <c r="F782">
        <v>5</v>
      </c>
      <c r="G782" t="str">
        <f>個人種目!AZ180</f>
        <v>999:99.99</v>
      </c>
    </row>
    <row r="783" spans="1:7" x14ac:dyDescent="0.15">
      <c r="A783" t="str">
        <f>IF(OR(個人種目!M181="",個人種目!N181=""),"",個人種目!AI181)</f>
        <v/>
      </c>
      <c r="B783" t="str">
        <f>個人種目!AR181</f>
        <v/>
      </c>
      <c r="C783" t="str">
        <f>個人種目!AV181</f>
        <v/>
      </c>
      <c r="D783" t="str">
        <f t="shared" si="22"/>
        <v/>
      </c>
      <c r="E783">
        <v>0</v>
      </c>
      <c r="F783">
        <v>5</v>
      </c>
      <c r="G783" t="str">
        <f>個人種目!AZ181</f>
        <v>999:99.99</v>
      </c>
    </row>
    <row r="784" spans="1:7" x14ac:dyDescent="0.15">
      <c r="A784" t="str">
        <f>IF(OR(個人種目!M182="",個人種目!N182=""),"",個人種目!AI182)</f>
        <v/>
      </c>
      <c r="B784" t="str">
        <f>個人種目!AR182</f>
        <v/>
      </c>
      <c r="C784" t="str">
        <f>個人種目!AV182</f>
        <v/>
      </c>
      <c r="D784" t="str">
        <f t="shared" si="22"/>
        <v/>
      </c>
      <c r="E784">
        <v>0</v>
      </c>
      <c r="F784">
        <v>5</v>
      </c>
      <c r="G784" t="str">
        <f>個人種目!AZ182</f>
        <v>999:99.99</v>
      </c>
    </row>
    <row r="785" spans="1:7" x14ac:dyDescent="0.15">
      <c r="A785" t="str">
        <f>IF(OR(個人種目!M183="",個人種目!N183=""),"",個人種目!AI183)</f>
        <v/>
      </c>
      <c r="B785" t="str">
        <f>個人種目!AR183</f>
        <v/>
      </c>
      <c r="C785" t="str">
        <f>個人種目!AV183</f>
        <v/>
      </c>
      <c r="D785" t="str">
        <f t="shared" si="22"/>
        <v/>
      </c>
      <c r="E785">
        <v>0</v>
      </c>
      <c r="F785">
        <v>5</v>
      </c>
      <c r="G785" t="str">
        <f>個人種目!AZ183</f>
        <v>999:99.99</v>
      </c>
    </row>
    <row r="786" spans="1:7" x14ac:dyDescent="0.15">
      <c r="A786" t="str">
        <f>IF(OR(個人種目!M184="",個人種目!N184=""),"",個人種目!AI184)</f>
        <v/>
      </c>
      <c r="B786" t="str">
        <f>個人種目!AR184</f>
        <v/>
      </c>
      <c r="C786" t="str">
        <f>個人種目!AV184</f>
        <v/>
      </c>
      <c r="D786" t="str">
        <f t="shared" si="22"/>
        <v/>
      </c>
      <c r="E786">
        <v>0</v>
      </c>
      <c r="F786">
        <v>5</v>
      </c>
      <c r="G786" t="str">
        <f>個人種目!AZ184</f>
        <v>999:99.99</v>
      </c>
    </row>
    <row r="787" spans="1:7" x14ac:dyDescent="0.15">
      <c r="A787" t="str">
        <f>IF(OR(個人種目!M185="",個人種目!N185=""),"",個人種目!AI185)</f>
        <v/>
      </c>
      <c r="B787" t="str">
        <f>個人種目!AR185</f>
        <v/>
      </c>
      <c r="C787" t="str">
        <f>個人種目!AV185</f>
        <v/>
      </c>
      <c r="D787" t="str">
        <f t="shared" si="22"/>
        <v/>
      </c>
      <c r="E787">
        <v>0</v>
      </c>
      <c r="F787">
        <v>5</v>
      </c>
      <c r="G787" t="str">
        <f>個人種目!AZ185</f>
        <v>999:99.99</v>
      </c>
    </row>
    <row r="788" spans="1:7" x14ac:dyDescent="0.15">
      <c r="A788" t="str">
        <f>IF(OR(個人種目!M186="",個人種目!N186=""),"",個人種目!AI186)</f>
        <v/>
      </c>
      <c r="B788" t="str">
        <f>個人種目!AR186</f>
        <v/>
      </c>
      <c r="C788" t="str">
        <f>個人種目!AV186</f>
        <v/>
      </c>
      <c r="D788" t="str">
        <f t="shared" si="22"/>
        <v/>
      </c>
      <c r="E788">
        <v>0</v>
      </c>
      <c r="F788">
        <v>5</v>
      </c>
      <c r="G788" t="str">
        <f>個人種目!AZ186</f>
        <v>999:99.99</v>
      </c>
    </row>
    <row r="789" spans="1:7" x14ac:dyDescent="0.15">
      <c r="A789" t="str">
        <f>IF(OR(個人種目!M187="",個人種目!N187=""),"",個人種目!AI187)</f>
        <v/>
      </c>
      <c r="B789" t="str">
        <f>個人種目!AR187</f>
        <v/>
      </c>
      <c r="C789" t="str">
        <f>個人種目!AV187</f>
        <v/>
      </c>
      <c r="D789" t="str">
        <f t="shared" ref="D789:D808" si="23">D183</f>
        <v/>
      </c>
      <c r="E789">
        <v>0</v>
      </c>
      <c r="F789">
        <v>5</v>
      </c>
      <c r="G789" t="str">
        <f>個人種目!AZ187</f>
        <v>999:99.99</v>
      </c>
    </row>
    <row r="790" spans="1:7" x14ac:dyDescent="0.15">
      <c r="A790" t="str">
        <f>IF(OR(個人種目!M188="",個人種目!N188=""),"",個人種目!AI188)</f>
        <v/>
      </c>
      <c r="B790" t="str">
        <f>個人種目!AR188</f>
        <v/>
      </c>
      <c r="C790" t="str">
        <f>個人種目!AV188</f>
        <v/>
      </c>
      <c r="D790" t="str">
        <f t="shared" si="23"/>
        <v/>
      </c>
      <c r="E790">
        <v>0</v>
      </c>
      <c r="F790">
        <v>5</v>
      </c>
      <c r="G790" t="str">
        <f>個人種目!AZ188</f>
        <v>999:99.99</v>
      </c>
    </row>
    <row r="791" spans="1:7" x14ac:dyDescent="0.15">
      <c r="A791" t="str">
        <f>IF(OR(個人種目!M189="",個人種目!N189=""),"",個人種目!AI189)</f>
        <v/>
      </c>
      <c r="B791" t="str">
        <f>個人種目!AR189</f>
        <v/>
      </c>
      <c r="C791" t="str">
        <f>個人種目!AV189</f>
        <v/>
      </c>
      <c r="D791" t="str">
        <f t="shared" si="23"/>
        <v/>
      </c>
      <c r="E791">
        <v>0</v>
      </c>
      <c r="F791">
        <v>5</v>
      </c>
      <c r="G791" t="str">
        <f>個人種目!AZ189</f>
        <v>999:99.99</v>
      </c>
    </row>
    <row r="792" spans="1:7" x14ac:dyDescent="0.15">
      <c r="A792" t="str">
        <f>IF(OR(個人種目!M190="",個人種目!N190=""),"",個人種目!AI190)</f>
        <v/>
      </c>
      <c r="B792" t="str">
        <f>個人種目!AR190</f>
        <v/>
      </c>
      <c r="C792" t="str">
        <f>個人種目!AV190</f>
        <v/>
      </c>
      <c r="D792" t="str">
        <f t="shared" si="23"/>
        <v/>
      </c>
      <c r="E792">
        <v>0</v>
      </c>
      <c r="F792">
        <v>5</v>
      </c>
      <c r="G792" t="str">
        <f>個人種目!AZ190</f>
        <v>999:99.99</v>
      </c>
    </row>
    <row r="793" spans="1:7" x14ac:dyDescent="0.15">
      <c r="A793" t="str">
        <f>IF(OR(個人種目!M191="",個人種目!N191=""),"",個人種目!AI191)</f>
        <v/>
      </c>
      <c r="B793" t="str">
        <f>個人種目!AR191</f>
        <v/>
      </c>
      <c r="C793" t="str">
        <f>個人種目!AV191</f>
        <v/>
      </c>
      <c r="D793" t="str">
        <f t="shared" si="23"/>
        <v/>
      </c>
      <c r="E793">
        <v>0</v>
      </c>
      <c r="F793">
        <v>5</v>
      </c>
      <c r="G793" t="str">
        <f>個人種目!AZ191</f>
        <v>999:99.99</v>
      </c>
    </row>
    <row r="794" spans="1:7" x14ac:dyDescent="0.15">
      <c r="A794" t="str">
        <f>IF(OR(個人種目!M192="",個人種目!N192=""),"",個人種目!AI192)</f>
        <v/>
      </c>
      <c r="B794" t="str">
        <f>個人種目!AR192</f>
        <v/>
      </c>
      <c r="C794" t="str">
        <f>個人種目!AV192</f>
        <v/>
      </c>
      <c r="D794" t="str">
        <f t="shared" si="23"/>
        <v/>
      </c>
      <c r="E794">
        <v>0</v>
      </c>
      <c r="F794">
        <v>5</v>
      </c>
      <c r="G794" t="str">
        <f>個人種目!AZ192</f>
        <v>999:99.99</v>
      </c>
    </row>
    <row r="795" spans="1:7" x14ac:dyDescent="0.15">
      <c r="A795" t="str">
        <f>IF(OR(個人種目!M193="",個人種目!N193=""),"",個人種目!AI193)</f>
        <v/>
      </c>
      <c r="B795" t="str">
        <f>個人種目!AR193</f>
        <v/>
      </c>
      <c r="C795" t="str">
        <f>個人種目!AV193</f>
        <v/>
      </c>
      <c r="D795" t="str">
        <f t="shared" si="23"/>
        <v/>
      </c>
      <c r="E795">
        <v>0</v>
      </c>
      <c r="F795">
        <v>5</v>
      </c>
      <c r="G795" t="str">
        <f>個人種目!AZ193</f>
        <v>999:99.99</v>
      </c>
    </row>
    <row r="796" spans="1:7" x14ac:dyDescent="0.15">
      <c r="A796" t="str">
        <f>IF(OR(個人種目!M194="",個人種目!N194=""),"",個人種目!AI194)</f>
        <v/>
      </c>
      <c r="B796" t="str">
        <f>個人種目!AR194</f>
        <v/>
      </c>
      <c r="C796" t="str">
        <f>個人種目!AV194</f>
        <v/>
      </c>
      <c r="D796" t="str">
        <f t="shared" si="23"/>
        <v/>
      </c>
      <c r="E796">
        <v>0</v>
      </c>
      <c r="F796">
        <v>5</v>
      </c>
      <c r="G796" t="str">
        <f>個人種目!AZ194</f>
        <v>999:99.99</v>
      </c>
    </row>
    <row r="797" spans="1:7" x14ac:dyDescent="0.15">
      <c r="A797" t="str">
        <f>IF(OR(個人種目!M195="",個人種目!N195=""),"",個人種目!AI195)</f>
        <v/>
      </c>
      <c r="B797" t="str">
        <f>個人種目!AR195</f>
        <v/>
      </c>
      <c r="C797" t="str">
        <f>個人種目!AV195</f>
        <v/>
      </c>
      <c r="D797" t="str">
        <f t="shared" si="23"/>
        <v/>
      </c>
      <c r="E797">
        <v>0</v>
      </c>
      <c r="F797">
        <v>5</v>
      </c>
      <c r="G797" t="str">
        <f>個人種目!AZ195</f>
        <v>999:99.99</v>
      </c>
    </row>
    <row r="798" spans="1:7" x14ac:dyDescent="0.15">
      <c r="A798" t="str">
        <f>IF(OR(個人種目!M196="",個人種目!N196=""),"",個人種目!AI196)</f>
        <v/>
      </c>
      <c r="B798" t="str">
        <f>個人種目!AR196</f>
        <v/>
      </c>
      <c r="C798" t="str">
        <f>個人種目!AV196</f>
        <v/>
      </c>
      <c r="D798" t="str">
        <f t="shared" si="23"/>
        <v/>
      </c>
      <c r="E798">
        <v>0</v>
      </c>
      <c r="F798">
        <v>5</v>
      </c>
      <c r="G798" t="str">
        <f>個人種目!AZ196</f>
        <v>999:99.99</v>
      </c>
    </row>
    <row r="799" spans="1:7" x14ac:dyDescent="0.15">
      <c r="A799" t="str">
        <f>IF(OR(個人種目!M197="",個人種目!N197=""),"",個人種目!AI197)</f>
        <v/>
      </c>
      <c r="B799" t="str">
        <f>個人種目!AR197</f>
        <v/>
      </c>
      <c r="C799" t="str">
        <f>個人種目!AV197</f>
        <v/>
      </c>
      <c r="D799" t="str">
        <f t="shared" si="23"/>
        <v/>
      </c>
      <c r="E799">
        <v>0</v>
      </c>
      <c r="F799">
        <v>5</v>
      </c>
      <c r="G799" t="str">
        <f>個人種目!AZ197</f>
        <v>999:99.99</v>
      </c>
    </row>
    <row r="800" spans="1:7" x14ac:dyDescent="0.15">
      <c r="A800" t="str">
        <f>IF(OR(個人種目!M198="",個人種目!N198=""),"",個人種目!AI198)</f>
        <v/>
      </c>
      <c r="B800" t="str">
        <f>個人種目!AR198</f>
        <v/>
      </c>
      <c r="C800" t="str">
        <f>個人種目!AV198</f>
        <v/>
      </c>
      <c r="D800" t="str">
        <f t="shared" si="23"/>
        <v/>
      </c>
      <c r="E800">
        <v>0</v>
      </c>
      <c r="F800">
        <v>5</v>
      </c>
      <c r="G800" t="str">
        <f>個人種目!AZ198</f>
        <v>999:99.99</v>
      </c>
    </row>
    <row r="801" spans="1:7" x14ac:dyDescent="0.15">
      <c r="A801" t="str">
        <f>IF(OR(個人種目!M199="",個人種目!N199=""),"",個人種目!AI199)</f>
        <v/>
      </c>
      <c r="B801" t="str">
        <f>個人種目!AR199</f>
        <v/>
      </c>
      <c r="C801" t="str">
        <f>個人種目!AV199</f>
        <v/>
      </c>
      <c r="D801" t="str">
        <f t="shared" si="23"/>
        <v/>
      </c>
      <c r="E801">
        <v>0</v>
      </c>
      <c r="F801">
        <v>5</v>
      </c>
      <c r="G801" t="str">
        <f>個人種目!AZ199</f>
        <v>999:99.99</v>
      </c>
    </row>
    <row r="802" spans="1:7" x14ac:dyDescent="0.15">
      <c r="A802" t="str">
        <f>IF(OR(個人種目!M200="",個人種目!N200=""),"",個人種目!AI200)</f>
        <v/>
      </c>
      <c r="B802" t="str">
        <f>個人種目!AR200</f>
        <v/>
      </c>
      <c r="C802" t="str">
        <f>個人種目!AV200</f>
        <v/>
      </c>
      <c r="D802" t="str">
        <f t="shared" si="23"/>
        <v/>
      </c>
      <c r="E802">
        <v>0</v>
      </c>
      <c r="F802">
        <v>5</v>
      </c>
      <c r="G802" t="str">
        <f>個人種目!AZ200</f>
        <v>999:99.99</v>
      </c>
    </row>
    <row r="803" spans="1:7" x14ac:dyDescent="0.15">
      <c r="A803" t="str">
        <f>IF(OR(個人種目!M201="",個人種目!N201=""),"",個人種目!AI201)</f>
        <v/>
      </c>
      <c r="B803" t="str">
        <f>個人種目!AR201</f>
        <v/>
      </c>
      <c r="C803" t="str">
        <f>個人種目!AV201</f>
        <v/>
      </c>
      <c r="D803" t="str">
        <f t="shared" si="23"/>
        <v/>
      </c>
      <c r="E803">
        <v>0</v>
      </c>
      <c r="F803">
        <v>5</v>
      </c>
      <c r="G803" t="str">
        <f>個人種目!AZ201</f>
        <v>999:99.99</v>
      </c>
    </row>
    <row r="804" spans="1:7" x14ac:dyDescent="0.15">
      <c r="A804" t="str">
        <f>IF(OR(個人種目!M202="",個人種目!N202=""),"",個人種目!AI202)</f>
        <v/>
      </c>
      <c r="B804" t="str">
        <f>個人種目!AR202</f>
        <v/>
      </c>
      <c r="C804" t="str">
        <f>個人種目!AV202</f>
        <v/>
      </c>
      <c r="D804" t="str">
        <f t="shared" si="23"/>
        <v/>
      </c>
      <c r="E804">
        <v>0</v>
      </c>
      <c r="F804">
        <v>5</v>
      </c>
      <c r="G804" t="str">
        <f>個人種目!AZ202</f>
        <v>999:99.99</v>
      </c>
    </row>
    <row r="805" spans="1:7" x14ac:dyDescent="0.15">
      <c r="A805" t="str">
        <f>IF(OR(個人種目!M203="",個人種目!N203=""),"",個人種目!AI203)</f>
        <v/>
      </c>
      <c r="B805" t="str">
        <f>個人種目!AR203</f>
        <v/>
      </c>
      <c r="C805" t="str">
        <f>個人種目!AV203</f>
        <v/>
      </c>
      <c r="D805" t="str">
        <f t="shared" si="23"/>
        <v/>
      </c>
      <c r="E805">
        <v>0</v>
      </c>
      <c r="F805">
        <v>5</v>
      </c>
      <c r="G805" t="str">
        <f>個人種目!AZ203</f>
        <v>999:99.99</v>
      </c>
    </row>
    <row r="806" spans="1:7" x14ac:dyDescent="0.15">
      <c r="A806" t="str">
        <f>IF(OR(個人種目!M204="",個人種目!N204=""),"",個人種目!AI204)</f>
        <v/>
      </c>
      <c r="B806" t="str">
        <f>個人種目!AR204</f>
        <v/>
      </c>
      <c r="C806" t="str">
        <f>個人種目!AV204</f>
        <v/>
      </c>
      <c r="D806" t="str">
        <f t="shared" si="23"/>
        <v/>
      </c>
      <c r="E806">
        <v>0</v>
      </c>
      <c r="F806">
        <v>5</v>
      </c>
      <c r="G806" t="str">
        <f>個人種目!AZ204</f>
        <v>999:99.99</v>
      </c>
    </row>
    <row r="807" spans="1:7" x14ac:dyDescent="0.15">
      <c r="A807" t="str">
        <f>IF(OR(個人種目!M205="",個人種目!N205=""),"",個人種目!AI205)</f>
        <v/>
      </c>
      <c r="B807" t="str">
        <f>個人種目!AR205</f>
        <v/>
      </c>
      <c r="C807" t="str">
        <f>個人種目!AV205</f>
        <v/>
      </c>
      <c r="D807" t="str">
        <f t="shared" si="23"/>
        <v/>
      </c>
      <c r="E807">
        <v>0</v>
      </c>
      <c r="F807">
        <v>5</v>
      </c>
      <c r="G807" t="str">
        <f>個人種目!AZ205</f>
        <v>999:99.99</v>
      </c>
    </row>
    <row r="808" spans="1:7" x14ac:dyDescent="0.15">
      <c r="A808" t="str">
        <f>IF(OR(個人種目!M206="",個人種目!N206=""),"",個人種目!AI206)</f>
        <v/>
      </c>
      <c r="B808" t="str">
        <f>個人種目!AR206</f>
        <v/>
      </c>
      <c r="C808" t="str">
        <f>個人種目!AV206</f>
        <v/>
      </c>
      <c r="D808" t="str">
        <f t="shared" si="23"/>
        <v/>
      </c>
      <c r="E808">
        <v>0</v>
      </c>
      <c r="F808">
        <v>5</v>
      </c>
      <c r="G808" t="str">
        <f>個人種目!AZ206</f>
        <v>999:99.99</v>
      </c>
    </row>
    <row r="809" spans="1:7" x14ac:dyDescent="0.15">
      <c r="A809" s="36" t="str">
        <f>IF(OR(個人種目!M207="",個人種目!N207=""),"",個人種目!AI207)</f>
        <v/>
      </c>
      <c r="B809" s="36" t="str">
        <f>個人種目!AR207</f>
        <v/>
      </c>
      <c r="C809" s="36" t="str">
        <f>個人種目!AV207</f>
        <v/>
      </c>
      <c r="D809" s="36" t="str">
        <f>D203</f>
        <v/>
      </c>
      <c r="E809" s="36">
        <v>0</v>
      </c>
      <c r="F809" s="36">
        <v>5</v>
      </c>
      <c r="G809" s="36" t="str">
        <f>個人種目!AZ207</f>
        <v>999:99.99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M30"/>
  <sheetViews>
    <sheetView workbookViewId="0">
      <selection activeCell="I2" sqref="I2"/>
    </sheetView>
  </sheetViews>
  <sheetFormatPr defaultColWidth="9" defaultRowHeight="12" x14ac:dyDescent="0.15"/>
  <cols>
    <col min="1" max="1" width="5.140625" customWidth="1"/>
    <col min="2" max="2" width="16.42578125" bestFit="1" customWidth="1"/>
    <col min="3" max="3" width="18.42578125" customWidth="1"/>
    <col min="4" max="4" width="7.140625" customWidth="1"/>
    <col min="5" max="5" width="12.85546875" customWidth="1"/>
    <col min="6" max="7" width="8.140625" customWidth="1"/>
    <col min="8" max="8" width="6.85546875" customWidth="1"/>
    <col min="9" max="9" width="5.85546875" customWidth="1"/>
    <col min="10" max="13" width="8.140625" customWidth="1"/>
  </cols>
  <sheetData>
    <row r="1" spans="1:13" s="39" customFormat="1" x14ac:dyDescent="0.15">
      <c r="A1" s="60" t="s">
        <v>49</v>
      </c>
      <c r="B1" s="60" t="s">
        <v>50</v>
      </c>
      <c r="C1" s="60" t="s">
        <v>51</v>
      </c>
      <c r="D1" s="60" t="s">
        <v>52</v>
      </c>
      <c r="E1" s="60" t="s">
        <v>53</v>
      </c>
      <c r="F1" s="60" t="s">
        <v>54</v>
      </c>
      <c r="G1" s="60" t="s">
        <v>55</v>
      </c>
      <c r="H1" s="60" t="s">
        <v>56</v>
      </c>
      <c r="I1" s="60" t="s">
        <v>57</v>
      </c>
      <c r="J1" s="60" t="s">
        <v>58</v>
      </c>
      <c r="K1" s="60" t="s">
        <v>59</v>
      </c>
      <c r="L1" s="60" t="s">
        <v>60</v>
      </c>
      <c r="M1" s="60" t="s">
        <v>61</v>
      </c>
    </row>
    <row r="2" spans="1:13" x14ac:dyDescent="0.15">
      <c r="A2" t="str">
        <f>リレー種目!J7</f>
        <v/>
      </c>
      <c r="B2">
        <f>団体!C3</f>
        <v>0</v>
      </c>
      <c r="C2">
        <f>所属1!$D$2</f>
        <v>0</v>
      </c>
      <c r="D2" s="26">
        <v>7</v>
      </c>
      <c r="E2" t="str">
        <f>リレー種目!Q7</f>
        <v>999:99.99</v>
      </c>
      <c r="F2" s="26" t="str">
        <f>団体!B3</f>
        <v>13000</v>
      </c>
      <c r="G2">
        <v>0</v>
      </c>
      <c r="H2">
        <v>6</v>
      </c>
      <c r="I2">
        <v>200</v>
      </c>
      <c r="J2" t="str">
        <f>リレー種目!M7</f>
        <v/>
      </c>
      <c r="K2" t="str">
        <f>リレー種目!N7</f>
        <v/>
      </c>
      <c r="L2" t="str">
        <f>リレー種目!O7</f>
        <v/>
      </c>
      <c r="M2" t="str">
        <f>リレー種目!P7</f>
        <v/>
      </c>
    </row>
    <row r="3" spans="1:13" x14ac:dyDescent="0.15">
      <c r="A3" t="str">
        <f>リレー種目!J8</f>
        <v/>
      </c>
      <c r="B3">
        <f>団体!C3</f>
        <v>0</v>
      </c>
      <c r="C3">
        <f>所属1!$D$2</f>
        <v>0</v>
      </c>
      <c r="D3" s="26">
        <v>7</v>
      </c>
      <c r="E3" t="str">
        <f>リレー種目!Q8</f>
        <v>999:99.99</v>
      </c>
      <c r="F3" s="26" t="str">
        <f>団体!B3</f>
        <v>13000</v>
      </c>
      <c r="G3">
        <v>0</v>
      </c>
      <c r="H3">
        <v>6</v>
      </c>
      <c r="I3">
        <v>200</v>
      </c>
      <c r="J3" t="str">
        <f>リレー種目!M8</f>
        <v/>
      </c>
      <c r="K3" t="str">
        <f>リレー種目!N8</f>
        <v/>
      </c>
      <c r="L3" t="str">
        <f>リレー種目!O8</f>
        <v/>
      </c>
      <c r="M3" t="str">
        <f>リレー種目!P8</f>
        <v/>
      </c>
    </row>
    <row r="4" spans="1:13" x14ac:dyDescent="0.15">
      <c r="A4" t="str">
        <f>リレー種目!J11</f>
        <v/>
      </c>
      <c r="B4">
        <f>団体!C3</f>
        <v>0</v>
      </c>
      <c r="C4">
        <f>所属1!$D$2</f>
        <v>0</v>
      </c>
      <c r="D4" s="26">
        <v>7</v>
      </c>
      <c r="E4" t="str">
        <f>リレー種目!Q11</f>
        <v>999:99.99</v>
      </c>
      <c r="F4" s="26" t="str">
        <f>団体!B3</f>
        <v>13000</v>
      </c>
      <c r="G4">
        <v>0</v>
      </c>
      <c r="H4">
        <v>7</v>
      </c>
      <c r="I4">
        <v>200</v>
      </c>
      <c r="J4" t="str">
        <f>リレー種目!M11</f>
        <v/>
      </c>
      <c r="K4" t="str">
        <f>リレー種目!N11</f>
        <v/>
      </c>
      <c r="L4" t="str">
        <f>リレー種目!O11</f>
        <v/>
      </c>
      <c r="M4" t="str">
        <f>リレー種目!P11</f>
        <v/>
      </c>
    </row>
    <row r="5" spans="1:13" x14ac:dyDescent="0.15">
      <c r="A5" t="str">
        <f>リレー種目!J12</f>
        <v/>
      </c>
      <c r="B5">
        <f>団体!C3</f>
        <v>0</v>
      </c>
      <c r="C5">
        <f>所属1!$D$2</f>
        <v>0</v>
      </c>
      <c r="D5" s="26">
        <v>7</v>
      </c>
      <c r="E5" t="str">
        <f>リレー種目!Q12</f>
        <v>999:99.99</v>
      </c>
      <c r="F5" s="26" t="str">
        <f>団体!B3</f>
        <v>13000</v>
      </c>
      <c r="G5">
        <v>0</v>
      </c>
      <c r="H5">
        <v>7</v>
      </c>
      <c r="I5">
        <v>200</v>
      </c>
      <c r="J5" t="str">
        <f>リレー種目!M12</f>
        <v/>
      </c>
      <c r="K5" t="str">
        <f>リレー種目!N12</f>
        <v/>
      </c>
      <c r="L5" t="str">
        <f>リレー種目!O12</f>
        <v/>
      </c>
      <c r="M5" t="str">
        <f>リレー種目!P12</f>
        <v/>
      </c>
    </row>
    <row r="6" spans="1:13" x14ac:dyDescent="0.15">
      <c r="A6" t="str">
        <f>リレー種目!J15</f>
        <v/>
      </c>
      <c r="B6">
        <f>団体!C3</f>
        <v>0</v>
      </c>
      <c r="C6">
        <f>所属1!$D$2</f>
        <v>0</v>
      </c>
      <c r="D6" s="26">
        <v>8</v>
      </c>
      <c r="E6" t="str">
        <f>リレー種目!Q15</f>
        <v>999:99.99</v>
      </c>
      <c r="F6" s="26" t="str">
        <f>団体!B3</f>
        <v>13000</v>
      </c>
      <c r="G6">
        <v>0</v>
      </c>
      <c r="H6">
        <v>6</v>
      </c>
      <c r="I6">
        <v>200</v>
      </c>
      <c r="J6" t="str">
        <f>リレー種目!M15</f>
        <v/>
      </c>
      <c r="K6" t="str">
        <f>リレー種目!N15</f>
        <v/>
      </c>
      <c r="L6" t="str">
        <f>リレー種目!O15</f>
        <v/>
      </c>
      <c r="M6" t="str">
        <f>リレー種目!P15</f>
        <v/>
      </c>
    </row>
    <row r="7" spans="1:13" x14ac:dyDescent="0.15">
      <c r="A7" t="str">
        <f>リレー種目!J16</f>
        <v/>
      </c>
      <c r="B7">
        <f>団体!C3</f>
        <v>0</v>
      </c>
      <c r="C7">
        <f>所属1!$D$2</f>
        <v>0</v>
      </c>
      <c r="D7" s="26">
        <v>8</v>
      </c>
      <c r="E7" t="str">
        <f>リレー種目!Q16</f>
        <v>999:99.99</v>
      </c>
      <c r="F7" s="26" t="str">
        <f>団体!B3</f>
        <v>13000</v>
      </c>
      <c r="G7">
        <v>0</v>
      </c>
      <c r="H7">
        <v>6</v>
      </c>
      <c r="I7">
        <v>200</v>
      </c>
      <c r="J7" t="str">
        <f>リレー種目!M16</f>
        <v/>
      </c>
      <c r="K7" t="str">
        <f>リレー種目!N16</f>
        <v/>
      </c>
      <c r="L7" t="str">
        <f>リレー種目!O16</f>
        <v/>
      </c>
      <c r="M7" t="str">
        <f>リレー種目!P16</f>
        <v/>
      </c>
    </row>
    <row r="8" spans="1:13" x14ac:dyDescent="0.15">
      <c r="A8" t="str">
        <f>リレー種目!J19</f>
        <v/>
      </c>
      <c r="B8">
        <f>団体!C3</f>
        <v>0</v>
      </c>
      <c r="C8">
        <f>所属1!$D$2</f>
        <v>0</v>
      </c>
      <c r="D8" s="26">
        <v>8</v>
      </c>
      <c r="E8" t="str">
        <f>リレー種目!Q19</f>
        <v>999:99.99</v>
      </c>
      <c r="F8" s="26" t="str">
        <f>団体!B3</f>
        <v>13000</v>
      </c>
      <c r="G8">
        <v>0</v>
      </c>
      <c r="H8">
        <v>7</v>
      </c>
      <c r="I8">
        <v>200</v>
      </c>
      <c r="J8" t="str">
        <f>リレー種目!M19</f>
        <v/>
      </c>
      <c r="K8" t="str">
        <f>リレー種目!N19</f>
        <v/>
      </c>
      <c r="L8" t="str">
        <f>リレー種目!O19</f>
        <v/>
      </c>
      <c r="M8" t="str">
        <f>リレー種目!P19</f>
        <v/>
      </c>
    </row>
    <row r="9" spans="1:13" x14ac:dyDescent="0.15">
      <c r="A9" t="str">
        <f>リレー種目!J20</f>
        <v/>
      </c>
      <c r="B9">
        <f>団体!C3</f>
        <v>0</v>
      </c>
      <c r="C9">
        <f>所属1!$D$2</f>
        <v>0</v>
      </c>
      <c r="D9" s="26">
        <v>8</v>
      </c>
      <c r="E9" t="str">
        <f>リレー種目!Q20</f>
        <v>999:99.99</v>
      </c>
      <c r="F9" s="26" t="str">
        <f>団体!B3</f>
        <v>13000</v>
      </c>
      <c r="G9">
        <v>0</v>
      </c>
      <c r="H9">
        <v>7</v>
      </c>
      <c r="I9">
        <v>200</v>
      </c>
      <c r="J9" t="str">
        <f>リレー種目!M20</f>
        <v/>
      </c>
      <c r="K9" t="str">
        <f>リレー種目!N20</f>
        <v/>
      </c>
      <c r="L9" t="str">
        <f>リレー種目!O20</f>
        <v/>
      </c>
      <c r="M9" t="str">
        <f>リレー種目!P20</f>
        <v/>
      </c>
    </row>
    <row r="10" spans="1:13" x14ac:dyDescent="0.15">
      <c r="A10" t="str">
        <f>リレー種目!J23</f>
        <v/>
      </c>
      <c r="B10">
        <f>団体!C3</f>
        <v>0</v>
      </c>
      <c r="C10">
        <f>所属1!$D$2</f>
        <v>0</v>
      </c>
      <c r="D10" s="26">
        <v>9</v>
      </c>
      <c r="E10" t="str">
        <f>リレー種目!Q23</f>
        <v>999:99.99</v>
      </c>
      <c r="F10" s="26" t="str">
        <f>団体!B3</f>
        <v>13000</v>
      </c>
      <c r="G10">
        <v>0</v>
      </c>
      <c r="H10">
        <v>6</v>
      </c>
      <c r="I10">
        <v>200</v>
      </c>
      <c r="J10" t="str">
        <f>リレー種目!M23</f>
        <v/>
      </c>
      <c r="K10" t="str">
        <f>リレー種目!N23</f>
        <v/>
      </c>
      <c r="L10" t="str">
        <f>リレー種目!O23</f>
        <v/>
      </c>
      <c r="M10" t="str">
        <f>リレー種目!P23</f>
        <v/>
      </c>
    </row>
    <row r="11" spans="1:13" x14ac:dyDescent="0.15">
      <c r="A11" t="str">
        <f>リレー種目!J24</f>
        <v/>
      </c>
      <c r="B11">
        <f>団体!C3</f>
        <v>0</v>
      </c>
      <c r="C11">
        <f>所属1!$D$2</f>
        <v>0</v>
      </c>
      <c r="D11" s="26">
        <v>9</v>
      </c>
      <c r="E11" t="str">
        <f>リレー種目!Q24</f>
        <v>999:99.99</v>
      </c>
      <c r="F11" s="26" t="str">
        <f>団体!B3</f>
        <v>13000</v>
      </c>
      <c r="G11">
        <v>0</v>
      </c>
      <c r="H11">
        <v>6</v>
      </c>
      <c r="I11">
        <v>200</v>
      </c>
      <c r="J11" t="str">
        <f>リレー種目!M24</f>
        <v/>
      </c>
      <c r="K11" t="str">
        <f>リレー種目!N24</f>
        <v/>
      </c>
      <c r="L11" t="str">
        <f>リレー種目!O24</f>
        <v/>
      </c>
      <c r="M11" t="str">
        <f>リレー種目!P24</f>
        <v/>
      </c>
    </row>
    <row r="12" spans="1:13" x14ac:dyDescent="0.15">
      <c r="A12" t="str">
        <f>リレー種目!J27</f>
        <v/>
      </c>
      <c r="B12">
        <f>団体!C3</f>
        <v>0</v>
      </c>
      <c r="C12">
        <f>所属1!$D$2</f>
        <v>0</v>
      </c>
      <c r="D12" s="26">
        <v>9</v>
      </c>
      <c r="E12" t="str">
        <f>リレー種目!Q27</f>
        <v>999:99.99</v>
      </c>
      <c r="F12" s="26" t="str">
        <f>団体!B3</f>
        <v>13000</v>
      </c>
      <c r="G12">
        <v>0</v>
      </c>
      <c r="H12">
        <v>7</v>
      </c>
      <c r="I12">
        <v>200</v>
      </c>
      <c r="J12" t="str">
        <f>リレー種目!M27</f>
        <v/>
      </c>
      <c r="K12" t="str">
        <f>リレー種目!N27</f>
        <v/>
      </c>
      <c r="L12" t="str">
        <f>リレー種目!O27</f>
        <v/>
      </c>
      <c r="M12" t="str">
        <f>リレー種目!P27</f>
        <v/>
      </c>
    </row>
    <row r="13" spans="1:13" x14ac:dyDescent="0.15">
      <c r="A13" t="str">
        <f>リレー種目!J28</f>
        <v/>
      </c>
      <c r="B13">
        <f>団体!C3</f>
        <v>0</v>
      </c>
      <c r="C13">
        <f>所属1!$D$2</f>
        <v>0</v>
      </c>
      <c r="D13" s="26">
        <v>9</v>
      </c>
      <c r="E13" t="str">
        <f>リレー種目!Q28</f>
        <v>999:99.99</v>
      </c>
      <c r="F13" s="26" t="str">
        <f>団体!B3</f>
        <v>13000</v>
      </c>
      <c r="G13">
        <v>0</v>
      </c>
      <c r="H13">
        <v>7</v>
      </c>
      <c r="I13">
        <v>200</v>
      </c>
      <c r="J13" t="str">
        <f>リレー種目!M28</f>
        <v/>
      </c>
      <c r="K13" t="str">
        <f>リレー種目!N28</f>
        <v/>
      </c>
      <c r="L13" t="str">
        <f>リレー種目!O28</f>
        <v/>
      </c>
      <c r="M13" t="str">
        <f>リレー種目!P28</f>
        <v/>
      </c>
    </row>
    <row r="14" spans="1:13" x14ac:dyDescent="0.15">
      <c r="A14" t="str">
        <f>リレー種目!J31</f>
        <v/>
      </c>
      <c r="B14">
        <f>団体!C3</f>
        <v>0</v>
      </c>
      <c r="C14">
        <f>所属1!$D$2</f>
        <v>0</v>
      </c>
      <c r="D14" s="26">
        <v>10</v>
      </c>
      <c r="E14" t="str">
        <f>リレー種目!Q31</f>
        <v>999:99.99</v>
      </c>
      <c r="F14" s="26" t="str">
        <f>団体!B3</f>
        <v>13000</v>
      </c>
      <c r="G14">
        <v>0</v>
      </c>
      <c r="H14">
        <v>6</v>
      </c>
      <c r="I14">
        <v>200</v>
      </c>
      <c r="J14" t="str">
        <f>リレー種目!M31</f>
        <v/>
      </c>
      <c r="K14" t="str">
        <f>リレー種目!N31</f>
        <v/>
      </c>
      <c r="L14" t="str">
        <f>リレー種目!O31</f>
        <v/>
      </c>
      <c r="M14" t="str">
        <f>リレー種目!P31</f>
        <v/>
      </c>
    </row>
    <row r="15" spans="1:13" x14ac:dyDescent="0.15">
      <c r="A15" t="str">
        <f>リレー種目!J32</f>
        <v/>
      </c>
      <c r="B15">
        <f>団体!C3</f>
        <v>0</v>
      </c>
      <c r="C15">
        <f>所属1!$D$2</f>
        <v>0</v>
      </c>
      <c r="D15" s="26">
        <v>10</v>
      </c>
      <c r="E15" t="str">
        <f>リレー種目!Q32</f>
        <v>999:99.99</v>
      </c>
      <c r="F15" s="26" t="str">
        <f>団体!B3</f>
        <v>13000</v>
      </c>
      <c r="G15">
        <v>0</v>
      </c>
      <c r="H15">
        <v>6</v>
      </c>
      <c r="I15">
        <v>200</v>
      </c>
      <c r="J15" t="str">
        <f>リレー種目!M32</f>
        <v/>
      </c>
      <c r="K15" t="str">
        <f>リレー種目!N32</f>
        <v/>
      </c>
      <c r="L15" t="str">
        <f>リレー種目!O32</f>
        <v/>
      </c>
      <c r="M15" t="str">
        <f>リレー種目!P32</f>
        <v/>
      </c>
    </row>
    <row r="16" spans="1:13" x14ac:dyDescent="0.15">
      <c r="A16" t="str">
        <f>リレー種目!J35</f>
        <v/>
      </c>
      <c r="B16">
        <f>団体!C3</f>
        <v>0</v>
      </c>
      <c r="C16">
        <f>所属1!$D$2</f>
        <v>0</v>
      </c>
      <c r="D16" s="26">
        <v>10</v>
      </c>
      <c r="E16" t="str">
        <f>リレー種目!Q35</f>
        <v>999:99.99</v>
      </c>
      <c r="F16" s="26" t="str">
        <f>団体!B3</f>
        <v>13000</v>
      </c>
      <c r="G16">
        <v>0</v>
      </c>
      <c r="H16">
        <v>7</v>
      </c>
      <c r="I16">
        <v>200</v>
      </c>
      <c r="J16" t="str">
        <f>リレー種目!M35</f>
        <v/>
      </c>
      <c r="K16" t="str">
        <f>リレー種目!N35</f>
        <v/>
      </c>
      <c r="L16" t="str">
        <f>リレー種目!O35</f>
        <v/>
      </c>
      <c r="M16" t="str">
        <f>リレー種目!P35</f>
        <v/>
      </c>
    </row>
    <row r="17" spans="1:13" x14ac:dyDescent="0.15">
      <c r="A17" t="str">
        <f>リレー種目!J36</f>
        <v/>
      </c>
      <c r="B17">
        <f>団体!C3</f>
        <v>0</v>
      </c>
      <c r="C17">
        <f>所属1!$D$2</f>
        <v>0</v>
      </c>
      <c r="D17" s="26">
        <v>10</v>
      </c>
      <c r="E17" t="str">
        <f>リレー種目!Q36</f>
        <v>999:99.99</v>
      </c>
      <c r="F17" s="26" t="str">
        <f>団体!B3</f>
        <v>13000</v>
      </c>
      <c r="G17">
        <v>0</v>
      </c>
      <c r="H17">
        <v>7</v>
      </c>
      <c r="I17">
        <v>200</v>
      </c>
      <c r="J17" t="str">
        <f>リレー種目!M36</f>
        <v/>
      </c>
      <c r="K17" t="str">
        <f>リレー種目!N36</f>
        <v/>
      </c>
      <c r="L17" t="str">
        <f>リレー種目!O36</f>
        <v/>
      </c>
      <c r="M17" t="str">
        <f>リレー種目!P36</f>
        <v/>
      </c>
    </row>
    <row r="18" spans="1:13" x14ac:dyDescent="0.15">
      <c r="D18" s="26"/>
      <c r="F18" s="26"/>
    </row>
    <row r="19" spans="1:13" x14ac:dyDescent="0.15">
      <c r="D19" s="26"/>
      <c r="F19" s="26"/>
    </row>
    <row r="20" spans="1:13" x14ac:dyDescent="0.15">
      <c r="D20" s="26"/>
      <c r="F20" s="26"/>
    </row>
    <row r="21" spans="1:13" x14ac:dyDescent="0.15">
      <c r="D21" s="26"/>
      <c r="F21" s="26"/>
    </row>
    <row r="22" spans="1:13" x14ac:dyDescent="0.15">
      <c r="D22" s="26"/>
      <c r="F22" s="26"/>
    </row>
    <row r="23" spans="1:13" x14ac:dyDescent="0.15">
      <c r="D23" s="26"/>
      <c r="F23" s="26"/>
    </row>
    <row r="24" spans="1:13" x14ac:dyDescent="0.15">
      <c r="D24" s="26"/>
      <c r="F24" s="26"/>
    </row>
    <row r="25" spans="1:13" x14ac:dyDescent="0.15">
      <c r="D25" s="26"/>
      <c r="F25" s="26"/>
    </row>
    <row r="26" spans="1:13" x14ac:dyDescent="0.15">
      <c r="D26" s="26"/>
      <c r="F26" s="26"/>
    </row>
    <row r="27" spans="1:13" x14ac:dyDescent="0.15">
      <c r="D27" s="26"/>
      <c r="F27" s="26"/>
    </row>
    <row r="28" spans="1:13" x14ac:dyDescent="0.15">
      <c r="A28" t="str">
        <f>IF(リレー種目!E38="","",0)</f>
        <v/>
      </c>
      <c r="B28" s="27"/>
      <c r="D28" s="26"/>
      <c r="F28" s="26"/>
    </row>
    <row r="29" spans="1:13" x14ac:dyDescent="0.15">
      <c r="A29" t="str">
        <f>IF(リレー種目!E39="","",0)</f>
        <v/>
      </c>
      <c r="B29" s="27"/>
      <c r="D29" s="26"/>
      <c r="F29" s="26"/>
    </row>
    <row r="30" spans="1:13" x14ac:dyDescent="0.15">
      <c r="B30" s="27"/>
      <c r="D30" s="26"/>
      <c r="F30" s="26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E2"/>
  <sheetViews>
    <sheetView workbookViewId="0">
      <selection activeCell="A2" sqref="A2"/>
    </sheetView>
  </sheetViews>
  <sheetFormatPr defaultColWidth="9" defaultRowHeight="12" x14ac:dyDescent="0.15"/>
  <cols>
    <col min="1" max="1" width="18.85546875" bestFit="1" customWidth="1"/>
    <col min="2" max="2" width="11.85546875" bestFit="1" customWidth="1"/>
    <col min="3" max="3" width="28.85546875" bestFit="1" customWidth="1"/>
  </cols>
  <sheetData>
    <row r="1" spans="1:5" x14ac:dyDescent="0.15">
      <c r="A1" t="s">
        <v>127</v>
      </c>
      <c r="B1" t="s">
        <v>128</v>
      </c>
      <c r="C1" t="s">
        <v>129</v>
      </c>
      <c r="D1" t="s">
        <v>133</v>
      </c>
      <c r="E1" t="s">
        <v>134</v>
      </c>
    </row>
    <row r="2" spans="1:5" x14ac:dyDescent="0.15">
      <c r="A2" t="str">
        <f>申込書!B3</f>
        <v>東京アクアティクスセンター杯水泳大会2023</v>
      </c>
      <c r="B2" s="35">
        <v>45153</v>
      </c>
      <c r="C2" t="s">
        <v>234</v>
      </c>
      <c r="D2">
        <f>申込書!S54</f>
        <v>0</v>
      </c>
      <c r="E2">
        <f>申込書!S1</f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BW3"/>
  <sheetViews>
    <sheetView workbookViewId="0">
      <selection activeCell="BW4" sqref="BW4"/>
    </sheetView>
  </sheetViews>
  <sheetFormatPr defaultColWidth="9" defaultRowHeight="12" x14ac:dyDescent="0.15"/>
  <cols>
    <col min="1" max="1" width="3.85546875" bestFit="1" customWidth="1"/>
    <col min="2" max="3" width="11.85546875" bestFit="1" customWidth="1"/>
    <col min="4" max="5" width="9.85546875" bestFit="1" customWidth="1"/>
    <col min="6" max="6" width="14.140625" bestFit="1" customWidth="1"/>
    <col min="7" max="10" width="14.140625" customWidth="1"/>
    <col min="11" max="11" width="9.85546875" bestFit="1" customWidth="1"/>
    <col min="12" max="13" width="5.85546875" bestFit="1" customWidth="1"/>
    <col min="14" max="14" width="16.42578125" bestFit="1" customWidth="1"/>
    <col min="15" max="16" width="5.85546875" bestFit="1" customWidth="1"/>
    <col min="17" max="17" width="16.42578125" bestFit="1" customWidth="1"/>
    <col min="18" max="19" width="5.85546875" bestFit="1" customWidth="1"/>
    <col min="20" max="20" width="16.42578125" bestFit="1" customWidth="1"/>
    <col min="21" max="22" width="5.85546875" bestFit="1" customWidth="1"/>
    <col min="23" max="23" width="14.140625" bestFit="1" customWidth="1"/>
    <col min="24" max="25" width="5.85546875" bestFit="1" customWidth="1"/>
    <col min="26" max="26" width="11.85546875" bestFit="1" customWidth="1"/>
    <col min="27" max="28" width="5.85546875" bestFit="1" customWidth="1"/>
    <col min="29" max="29" width="18.85546875" bestFit="1" customWidth="1"/>
    <col min="30" max="31" width="5.85546875" bestFit="1" customWidth="1"/>
    <col min="32" max="32" width="18.85546875" bestFit="1" customWidth="1"/>
    <col min="33" max="34" width="5.85546875" bestFit="1" customWidth="1"/>
    <col min="35" max="35" width="18.85546875" bestFit="1" customWidth="1"/>
    <col min="36" max="37" width="5.85546875" bestFit="1" customWidth="1"/>
    <col min="38" max="38" width="16.42578125" bestFit="1" customWidth="1"/>
    <col min="39" max="40" width="5.85546875" bestFit="1" customWidth="1"/>
    <col min="41" max="41" width="11.85546875" bestFit="1" customWidth="1"/>
    <col min="42" max="43" width="5.85546875" bestFit="1" customWidth="1"/>
    <col min="44" max="44" width="18.85546875" bestFit="1" customWidth="1"/>
    <col min="45" max="46" width="5.85546875" bestFit="1" customWidth="1"/>
    <col min="47" max="47" width="18.85546875" bestFit="1" customWidth="1"/>
    <col min="48" max="49" width="5.85546875" bestFit="1" customWidth="1"/>
    <col min="50" max="50" width="18.85546875" bestFit="1" customWidth="1"/>
    <col min="51" max="52" width="5.85546875" bestFit="1" customWidth="1"/>
    <col min="53" max="53" width="16.42578125" bestFit="1" customWidth="1"/>
    <col min="54" max="55" width="5.85546875" bestFit="1" customWidth="1"/>
    <col min="56" max="56" width="14.140625" bestFit="1" customWidth="1"/>
    <col min="57" max="58" width="5.85546875" bestFit="1" customWidth="1"/>
    <col min="59" max="59" width="18.85546875" bestFit="1" customWidth="1"/>
    <col min="60" max="61" width="5.85546875" bestFit="1" customWidth="1"/>
    <col min="62" max="62" width="18.85546875" bestFit="1" customWidth="1"/>
    <col min="63" max="64" width="5.85546875" bestFit="1" customWidth="1"/>
    <col min="65" max="65" width="18.85546875" bestFit="1" customWidth="1"/>
    <col min="66" max="67" width="5.85546875" bestFit="1" customWidth="1"/>
    <col min="68" max="68" width="16.42578125" bestFit="1" customWidth="1"/>
    <col min="69" max="70" width="5.85546875" bestFit="1" customWidth="1"/>
    <col min="71" max="71" width="6.85546875" bestFit="1" customWidth="1"/>
  </cols>
  <sheetData>
    <row r="1" spans="1:75" x14ac:dyDescent="0.15">
      <c r="K1" t="s">
        <v>32</v>
      </c>
      <c r="N1" t="s">
        <v>136</v>
      </c>
      <c r="Q1" t="s">
        <v>137</v>
      </c>
      <c r="T1" t="s">
        <v>138</v>
      </c>
      <c r="W1" t="s">
        <v>139</v>
      </c>
      <c r="Z1" t="s">
        <v>163</v>
      </c>
      <c r="AC1" t="s">
        <v>140</v>
      </c>
      <c r="AF1" t="s">
        <v>143</v>
      </c>
      <c r="AI1" t="s">
        <v>142</v>
      </c>
      <c r="AL1" t="s">
        <v>141</v>
      </c>
      <c r="AO1" t="s">
        <v>164</v>
      </c>
      <c r="AR1" t="s">
        <v>165</v>
      </c>
      <c r="AU1" t="s">
        <v>166</v>
      </c>
      <c r="AX1" t="s">
        <v>167</v>
      </c>
      <c r="BA1" t="s">
        <v>168</v>
      </c>
      <c r="BD1" t="s">
        <v>112</v>
      </c>
      <c r="BG1" t="s">
        <v>144</v>
      </c>
      <c r="BJ1" t="s">
        <v>145</v>
      </c>
      <c r="BM1" t="s">
        <v>146</v>
      </c>
      <c r="BP1" t="s">
        <v>147</v>
      </c>
    </row>
    <row r="2" spans="1:75" ht="14.25" customHeight="1" x14ac:dyDescent="0.15">
      <c r="A2" t="s">
        <v>148</v>
      </c>
      <c r="B2" t="s">
        <v>29</v>
      </c>
      <c r="C2" t="s">
        <v>30</v>
      </c>
      <c r="D2" t="s">
        <v>8</v>
      </c>
      <c r="E2" t="s">
        <v>85</v>
      </c>
      <c r="F2" t="s">
        <v>31</v>
      </c>
      <c r="G2" t="s">
        <v>153</v>
      </c>
      <c r="H2" t="s">
        <v>154</v>
      </c>
      <c r="I2" t="s">
        <v>156</v>
      </c>
      <c r="J2" t="s">
        <v>157</v>
      </c>
      <c r="K2" t="s">
        <v>17</v>
      </c>
      <c r="L2" t="s">
        <v>16</v>
      </c>
      <c r="M2" t="s">
        <v>18</v>
      </c>
      <c r="N2" t="s">
        <v>17</v>
      </c>
      <c r="O2" t="s">
        <v>16</v>
      </c>
      <c r="P2" t="s">
        <v>18</v>
      </c>
      <c r="Q2" t="s">
        <v>17</v>
      </c>
      <c r="R2" t="s">
        <v>16</v>
      </c>
      <c r="S2" t="s">
        <v>18</v>
      </c>
      <c r="T2" t="s">
        <v>17</v>
      </c>
      <c r="U2" t="s">
        <v>16</v>
      </c>
      <c r="V2" t="s">
        <v>18</v>
      </c>
      <c r="W2" t="s">
        <v>17</v>
      </c>
      <c r="X2" t="s">
        <v>16</v>
      </c>
      <c r="Y2" t="s">
        <v>18</v>
      </c>
      <c r="Z2" t="s">
        <v>17</v>
      </c>
      <c r="AA2" t="s">
        <v>16</v>
      </c>
      <c r="AB2" t="s">
        <v>18</v>
      </c>
      <c r="AC2" t="s">
        <v>17</v>
      </c>
      <c r="AD2" t="s">
        <v>16</v>
      </c>
      <c r="AE2" t="s">
        <v>18</v>
      </c>
      <c r="AF2" t="s">
        <v>17</v>
      </c>
      <c r="AG2" t="s">
        <v>16</v>
      </c>
      <c r="AH2" t="s">
        <v>18</v>
      </c>
      <c r="AI2" t="s">
        <v>17</v>
      </c>
      <c r="AJ2" t="s">
        <v>16</v>
      </c>
      <c r="AK2" t="s">
        <v>18</v>
      </c>
      <c r="AL2" t="s">
        <v>17</v>
      </c>
      <c r="AM2" t="s">
        <v>16</v>
      </c>
      <c r="AN2" t="s">
        <v>18</v>
      </c>
      <c r="AO2" t="s">
        <v>17</v>
      </c>
      <c r="AP2" t="s">
        <v>16</v>
      </c>
      <c r="AQ2" t="s">
        <v>18</v>
      </c>
      <c r="AR2" t="s">
        <v>17</v>
      </c>
      <c r="AS2" t="s">
        <v>16</v>
      </c>
      <c r="AT2" t="s">
        <v>18</v>
      </c>
      <c r="AU2" t="s">
        <v>17</v>
      </c>
      <c r="AV2" t="s">
        <v>16</v>
      </c>
      <c r="AW2" t="s">
        <v>18</v>
      </c>
      <c r="AX2" t="s">
        <v>17</v>
      </c>
      <c r="AY2" t="s">
        <v>16</v>
      </c>
      <c r="AZ2" t="s">
        <v>18</v>
      </c>
      <c r="BA2" t="s">
        <v>17</v>
      </c>
      <c r="BB2" t="s">
        <v>16</v>
      </c>
      <c r="BC2" t="s">
        <v>18</v>
      </c>
      <c r="BD2" t="s">
        <v>17</v>
      </c>
      <c r="BE2" t="s">
        <v>16</v>
      </c>
      <c r="BF2" t="s">
        <v>18</v>
      </c>
      <c r="BG2" t="s">
        <v>17</v>
      </c>
      <c r="BH2" t="s">
        <v>16</v>
      </c>
      <c r="BI2" t="s">
        <v>18</v>
      </c>
      <c r="BJ2" t="s">
        <v>17</v>
      </c>
      <c r="BK2" t="s">
        <v>16</v>
      </c>
      <c r="BL2" t="s">
        <v>18</v>
      </c>
      <c r="BM2" t="s">
        <v>17</v>
      </c>
      <c r="BN2" t="s">
        <v>16</v>
      </c>
      <c r="BO2" t="s">
        <v>18</v>
      </c>
      <c r="BP2" t="s">
        <v>17</v>
      </c>
      <c r="BQ2" t="s">
        <v>16</v>
      </c>
      <c r="BR2" t="s">
        <v>18</v>
      </c>
      <c r="BS2" t="s">
        <v>135</v>
      </c>
      <c r="BT2" t="s">
        <v>169</v>
      </c>
      <c r="BU2" t="s">
        <v>235</v>
      </c>
      <c r="BV2" t="s">
        <v>236</v>
      </c>
      <c r="BW2" t="s">
        <v>237</v>
      </c>
    </row>
    <row r="3" spans="1:75" x14ac:dyDescent="0.15">
      <c r="B3" t="str">
        <f>申込書!A1</f>
        <v>13000</v>
      </c>
      <c r="C3">
        <f>申込書!C15</f>
        <v>0</v>
      </c>
      <c r="D3">
        <f>申込書!C11</f>
        <v>0</v>
      </c>
      <c r="E3">
        <f>申込書!P15</f>
        <v>0</v>
      </c>
      <c r="F3">
        <f>申込書!C19</f>
        <v>0</v>
      </c>
      <c r="G3">
        <f>申込書!P19</f>
        <v>0</v>
      </c>
      <c r="H3">
        <f>申込書!C21</f>
        <v>0</v>
      </c>
      <c r="I3">
        <f>申込書!C25</f>
        <v>0</v>
      </c>
      <c r="J3">
        <f>申込書!P25</f>
        <v>0</v>
      </c>
      <c r="K3">
        <f>申込書!D35</f>
        <v>0</v>
      </c>
      <c r="L3">
        <f>申込書!H35</f>
        <v>0</v>
      </c>
      <c r="M3">
        <f>K3+L3</f>
        <v>0</v>
      </c>
      <c r="N3">
        <f>申込書!D31</f>
        <v>0</v>
      </c>
      <c r="O3">
        <f>申込書!H31</f>
        <v>0</v>
      </c>
      <c r="P3">
        <f>N3+O3</f>
        <v>0</v>
      </c>
      <c r="Q3">
        <f>申込書!D32</f>
        <v>0</v>
      </c>
      <c r="R3">
        <f>申込書!H32</f>
        <v>0</v>
      </c>
      <c r="S3">
        <f>Q3+R3</f>
        <v>0</v>
      </c>
      <c r="T3">
        <f>申込書!D33</f>
        <v>0</v>
      </c>
      <c r="U3">
        <f>申込書!H33</f>
        <v>0</v>
      </c>
      <c r="V3">
        <f>T3+U3</f>
        <v>0</v>
      </c>
      <c r="W3">
        <f>申込書!D34</f>
        <v>0</v>
      </c>
      <c r="X3">
        <f>申込書!H34</f>
        <v>0</v>
      </c>
      <c r="Y3">
        <f>W3+X3</f>
        <v>0</v>
      </c>
      <c r="Z3">
        <f>申込書!D41</f>
        <v>0</v>
      </c>
      <c r="AA3">
        <f>申込書!H41</f>
        <v>0</v>
      </c>
      <c r="AB3">
        <f>Z3+AA3</f>
        <v>0</v>
      </c>
      <c r="AC3">
        <f>申込書!D37</f>
        <v>0</v>
      </c>
      <c r="AD3">
        <f>申込書!H37</f>
        <v>0</v>
      </c>
      <c r="AE3">
        <f>AC3+AD3</f>
        <v>0</v>
      </c>
      <c r="AF3">
        <f>申込書!D38</f>
        <v>0</v>
      </c>
      <c r="AG3">
        <f>申込書!H38</f>
        <v>0</v>
      </c>
      <c r="AH3">
        <f>AF3+AG3</f>
        <v>0</v>
      </c>
      <c r="AI3">
        <f>申込書!D39</f>
        <v>0</v>
      </c>
      <c r="AJ3">
        <f>申込書!H39</f>
        <v>0</v>
      </c>
      <c r="AK3">
        <f>AI3+AJ3</f>
        <v>0</v>
      </c>
      <c r="AL3">
        <f>申込書!D40</f>
        <v>0</v>
      </c>
      <c r="AM3">
        <f>申込書!H40</f>
        <v>0</v>
      </c>
      <c r="AN3">
        <f>AL3+AM3</f>
        <v>0</v>
      </c>
      <c r="AO3">
        <f>申込書!D47</f>
        <v>0</v>
      </c>
      <c r="AP3">
        <f>申込書!H47</f>
        <v>0</v>
      </c>
      <c r="AQ3">
        <f>AO3+AP3</f>
        <v>0</v>
      </c>
      <c r="AR3">
        <f>申込書!D43</f>
        <v>0</v>
      </c>
      <c r="AS3">
        <f>申込書!H43</f>
        <v>0</v>
      </c>
      <c r="AT3">
        <f>AR3+AS3</f>
        <v>0</v>
      </c>
      <c r="AU3">
        <f>申込書!D44</f>
        <v>0</v>
      </c>
      <c r="AV3">
        <f>申込書!H44</f>
        <v>0</v>
      </c>
      <c r="AW3">
        <f>AU3+AV3</f>
        <v>0</v>
      </c>
      <c r="AX3">
        <f>申込書!D45</f>
        <v>0</v>
      </c>
      <c r="AY3">
        <f>申込書!H45</f>
        <v>0</v>
      </c>
      <c r="AZ3">
        <f>AX3+AY3</f>
        <v>0</v>
      </c>
      <c r="BA3">
        <f>申込書!D46</f>
        <v>0</v>
      </c>
      <c r="BB3">
        <f>申込書!H46</f>
        <v>0</v>
      </c>
      <c r="BC3">
        <f>BA3+BB3</f>
        <v>0</v>
      </c>
      <c r="BD3">
        <f>申込書!D53</f>
        <v>0</v>
      </c>
      <c r="BE3">
        <f>申込書!H53</f>
        <v>0</v>
      </c>
      <c r="BF3">
        <f>BD3+BE3</f>
        <v>0</v>
      </c>
      <c r="BG3">
        <f>申込書!D49</f>
        <v>0</v>
      </c>
      <c r="BH3">
        <f>申込書!H49</f>
        <v>0</v>
      </c>
      <c r="BI3">
        <f>BG3+BH3</f>
        <v>0</v>
      </c>
      <c r="BJ3">
        <f>申込書!D50</f>
        <v>0</v>
      </c>
      <c r="BK3">
        <f>申込書!H50</f>
        <v>0</v>
      </c>
      <c r="BL3">
        <f>BJ3+BK3</f>
        <v>0</v>
      </c>
      <c r="BM3">
        <f>申込書!D51</f>
        <v>0</v>
      </c>
      <c r="BN3">
        <f>申込書!H51</f>
        <v>0</v>
      </c>
      <c r="BO3">
        <f>BM3+BN3</f>
        <v>0</v>
      </c>
      <c r="BP3">
        <f>申込書!D52</f>
        <v>0</v>
      </c>
      <c r="BQ3">
        <f>申込書!H52</f>
        <v>0</v>
      </c>
      <c r="BR3">
        <f>BP3+BQ3</f>
        <v>0</v>
      </c>
      <c r="BS3">
        <f>申込書!S54</f>
        <v>0</v>
      </c>
      <c r="BT3">
        <f>申込書!S1</f>
        <v>0</v>
      </c>
      <c r="BU3">
        <f>申込書!C21</f>
        <v>0</v>
      </c>
      <c r="BV3" s="27">
        <f>申込書!C22</f>
        <v>0</v>
      </c>
      <c r="BW3" s="27">
        <f>申込書!C23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申込書</vt:lpstr>
      <vt:lpstr>個人種目</vt:lpstr>
      <vt:lpstr>リレー種目</vt:lpstr>
      <vt:lpstr>所属1</vt:lpstr>
      <vt:lpstr>選手</vt:lpstr>
      <vt:lpstr>エントリー</vt:lpstr>
      <vt:lpstr>チーム</vt:lpstr>
      <vt:lpstr>メール</vt:lpstr>
      <vt:lpstr>団体</vt:lpstr>
      <vt:lpstr>リレー種目!Print_Area</vt:lpstr>
      <vt:lpstr>個人種目!Print_Area</vt:lpstr>
      <vt:lpstr>申込書!Print_Area</vt:lpstr>
      <vt:lpstr>個人種目!Print_Titles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2023-07-23T01:11:15Z</cp:lastPrinted>
  <dcterms:created xsi:type="dcterms:W3CDTF">2003-04-18T11:12:20Z</dcterms:created>
  <dcterms:modified xsi:type="dcterms:W3CDTF">2023-07-23T06:18:56Z</dcterms:modified>
</cp:coreProperties>
</file>